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koike19\Desktop\"/>
    </mc:Choice>
  </mc:AlternateContent>
  <xr:revisionPtr revIDLastSave="0" documentId="8_{CC173527-52F4-4FF0-A232-21DFD9DDDF24}" xr6:coauthVersionLast="47" xr6:coauthVersionMax="47" xr10:uidLastSave="{00000000-0000-0000-0000-000000000000}"/>
  <bookViews>
    <workbookView xWindow="-120" yWindow="450" windowWidth="29040" windowHeight="17070" tabRatio="789" firstSheet="6" activeTab="9" xr2:uid="{2F57CEDF-0D36-42A1-AA96-973A1BB802AF}"/>
  </bookViews>
  <sheets>
    <sheet name="参照元_製品の並び（MI）" sheetId="6" state="hidden" r:id="rId1"/>
    <sheet name="参照元_製品の並び（BFG）" sheetId="16" state="hidden" r:id="rId2"/>
    <sheet name="参照元_速度記号の並び" sheetId="10" state="hidden" r:id="rId3"/>
    <sheet name="技術承認記号の並び" sheetId="12" state="hidden" r:id="rId4"/>
    <sheet name="OEマークの並び" sheetId="13" state="hidden" r:id="rId5"/>
    <sheet name="カッコつきマークの並び" sheetId="14" state="hidden" r:id="rId6"/>
    <sheet name="価格係数" sheetId="90" r:id="rId7"/>
    <sheet name="参照テーブル" sheetId="91" state="hidden" r:id="rId8"/>
    <sheet name="価格表" sheetId="89" state="hidden" r:id="rId9"/>
    <sheet name="表紙" sheetId="50" r:id="rId10"/>
    <sheet name="P2" sheetId="51" r:id="rId11"/>
    <sheet name="P3" sheetId="52" r:id="rId12"/>
    <sheet name="P4" sheetId="53" r:id="rId13"/>
    <sheet name="P5" sheetId="54" r:id="rId14"/>
    <sheet name="P6" sheetId="55" r:id="rId15"/>
    <sheet name="P7" sheetId="56" r:id="rId16"/>
    <sheet name="P8" sheetId="57" r:id="rId17"/>
    <sheet name="P9" sheetId="58" r:id="rId18"/>
    <sheet name="P10" sheetId="59" r:id="rId19"/>
    <sheet name="P11" sheetId="60" r:id="rId20"/>
    <sheet name="P12" sheetId="61" r:id="rId21"/>
    <sheet name="P13" sheetId="62" r:id="rId22"/>
    <sheet name="P14" sheetId="63" r:id="rId23"/>
    <sheet name="P15" sheetId="64" r:id="rId24"/>
    <sheet name="P16" sheetId="65" r:id="rId25"/>
    <sheet name="P17" sheetId="66" r:id="rId26"/>
    <sheet name="P18" sheetId="67" r:id="rId27"/>
    <sheet name="P19" sheetId="68" r:id="rId28"/>
    <sheet name="P20" sheetId="69" r:id="rId29"/>
    <sheet name="P21" sheetId="70" r:id="rId30"/>
    <sheet name="P22" sheetId="71" r:id="rId31"/>
    <sheet name="P23" sheetId="72" r:id="rId32"/>
    <sheet name="P24" sheetId="73" r:id="rId33"/>
    <sheet name="P25" sheetId="74" r:id="rId34"/>
    <sheet name="P26" sheetId="75" r:id="rId35"/>
    <sheet name="P27" sheetId="76" r:id="rId36"/>
    <sheet name="P28" sheetId="77" r:id="rId37"/>
    <sheet name="P29" sheetId="78" r:id="rId38"/>
    <sheet name="P30" sheetId="79" r:id="rId39"/>
    <sheet name="P31" sheetId="80" r:id="rId40"/>
    <sheet name="P32" sheetId="48" r:id="rId41"/>
    <sheet name="P33" sheetId="49" r:id="rId42"/>
    <sheet name="P34" sheetId="87" r:id="rId43"/>
    <sheet name="P35" sheetId="86" r:id="rId44"/>
    <sheet name="P36" sheetId="85" r:id="rId45"/>
    <sheet name="P37" sheetId="84" r:id="rId46"/>
    <sheet name="P38" sheetId="83" r:id="rId47"/>
    <sheet name="P39" sheetId="81" r:id="rId48"/>
    <sheet name="P40" sheetId="88" r:id="rId49"/>
  </sheets>
  <definedNames>
    <definedName name="P_0002">参照テーブル!$Q$2:$V$2</definedName>
    <definedName name="P_0003">参照テーブル!$Q$3:$BE$3</definedName>
    <definedName name="_xlnm.Print_Area">#REF!</definedName>
    <definedName name="R_0200">参照テーブル!$Q$200:$BA$200</definedName>
    <definedName name="R_0201">参照テーブル!$Q$201:$BO$201</definedName>
    <definedName name="R_0202">参照テーブル!$Q$202</definedName>
    <definedName name="R_0203">参照テーブル!$Q$203:$BQ$203</definedName>
    <definedName name="R_0204">参照テーブル!$Q$204:$AL$204</definedName>
    <definedName name="R_0205">参照テーブル!$Q$205:$AP$205</definedName>
    <definedName name="R_0206">参照テーブル!$Q$206</definedName>
    <definedName name="R_0207">参照テーブル!$Q$207:$X$207</definedName>
    <definedName name="R_0208">参照テーブル!$Q$208:$T$208</definedName>
    <definedName name="R_0209">参照テーブル!$Q$209</definedName>
    <definedName name="R_0210">参照テーブル!$Q$210:$DC$210</definedName>
    <definedName name="R_0211">参照テーブル!$Q$211:$AX$211</definedName>
    <definedName name="R_0212">参照テーブル!$Q$212:$S$212</definedName>
    <definedName name="R_0213">参照テーブル!$Q$213:$W$213</definedName>
    <definedName name="R_0214">参照テーブル!$Q$214:$AE$214</definedName>
    <definedName name="R_0215">参照テーブル!$Q$215:$BP$215</definedName>
    <definedName name="R_0216">参照テーブル!$Q$216</definedName>
    <definedName name="R_0217">参照テーブル!$Q$217:$AJ$217</definedName>
    <definedName name="R_0218">参照テーブル!$Q$218:$R$218</definedName>
    <definedName name="R_0219">参照テーブル!$Q$219:$R$219</definedName>
    <definedName name="R_0220">参照テーブル!$Q$220:$U$220</definedName>
    <definedName name="R_0221">参照テーブル!$Q$221:$BI$221</definedName>
    <definedName name="R_0222">参照テーブル!$Q$222:$AK$222</definedName>
    <definedName name="R_0223">参照テーブル!$Q$223</definedName>
    <definedName name="R_0224">参照テーブル!$Q$224:$R$224</definedName>
    <definedName name="R_0225">参照テーブル!$Q$225:$AK$225</definedName>
    <definedName name="R_0226">参照テーブル!$Q$226:$CO$226</definedName>
    <definedName name="R_0227">参照テーブル!$Q$227:$FU$227</definedName>
    <definedName name="R_0228">参照テーブル!$Q$228:$CZ$228</definedName>
    <definedName name="R_0229">参照テーブル!$Q$229:$BM$229</definedName>
    <definedName name="R_0230">参照テーブル!$Q$230:$T$230</definedName>
    <definedName name="R_0231">参照テーブル!$Q$231:$Z$231</definedName>
    <definedName name="R_0232">参照テーブル!$Q$232:$AP$232</definedName>
    <definedName name="R_0233">参照テーブル!$Q$233:$BG$233</definedName>
    <definedName name="R_0234">参照テーブル!$Q$234:$AR$234</definedName>
    <definedName name="R_0235">参照テーブル!$Q$235:$AH$235</definedName>
    <definedName name="R_0236">参照テーブル!$Q$236:$AI$236</definedName>
    <definedName name="R_0237">参照テーブル!$Q$237:$X$237</definedName>
    <definedName name="R_0238">参照テーブル!$Q$238:$BU$238</definedName>
    <definedName name="R_0239">参照テーブル!$Q$239</definedName>
    <definedName name="R_0240">参照テーブル!$Q$240:$AZ$240</definedName>
    <definedName name="R_0241">参照テーブル!$Q$241:$CM$241</definedName>
    <definedName name="R_0242">参照テーブル!$Q$242:$BK$242</definedName>
    <definedName name="R_0243">参照テーブル!$Q$243:$BF$243</definedName>
    <definedName name="R_0244">参照テーブル!$Q$244:$T$244</definedName>
    <definedName name="R_0245">参照テーブル!$Q$245:$AO$245</definedName>
    <definedName name="R_0246">参照テーブル!$Q$246:$R$246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5" i="90" l="1"/>
  <c r="M25" i="90" s="1"/>
  <c r="L23" i="90"/>
  <c r="L21" i="90"/>
  <c r="M8" i="90"/>
  <c r="L8" i="90"/>
  <c r="M6" i="90"/>
  <c r="L6" i="90"/>
  <c r="L7" i="90" s="1"/>
  <c r="M28" i="90" l="1"/>
  <c r="M27" i="90"/>
  <c r="M26" i="90"/>
  <c r="M47" i="55" a="1"/>
  <c r="M13" i="56" a="1"/>
  <c r="M6" i="57" a="1"/>
  <c r="M29" i="70" a="1"/>
  <c r="M35" i="75" a="1"/>
  <c r="M9" i="68" a="1"/>
  <c r="M40" i="73" a="1"/>
  <c r="M13" i="85" a="1"/>
  <c r="M36" i="85" a="1"/>
  <c r="M25" i="87" a="1"/>
  <c r="M29" i="87" a="1"/>
  <c r="M8" i="79" a="1"/>
  <c r="M18" i="85" a="1"/>
  <c r="M7" i="77" a="1"/>
  <c r="M17" i="87" a="1"/>
  <c r="M16" i="86" a="1"/>
  <c r="M13" i="72" a="1"/>
  <c r="M48" i="77" a="1"/>
  <c r="M41" i="85" a="1"/>
  <c r="M15" i="53" a="1"/>
  <c r="M9" i="58" a="1"/>
  <c r="M43" i="51" a="1"/>
  <c r="M31" i="56" a="1"/>
  <c r="M27" i="66" a="1"/>
  <c r="M37" i="71" a="1"/>
  <c r="M44" i="64" a="1"/>
  <c r="M38" i="69" a="1"/>
  <c r="M24" i="61" a="1"/>
  <c r="M19" i="67" a="1"/>
  <c r="M12" i="59" a="1"/>
  <c r="M30" i="64" a="1"/>
  <c r="M45" i="65" a="1"/>
  <c r="M39" i="55" a="1"/>
  <c r="M10" i="60" a="1"/>
  <c r="M19" i="71" a="1"/>
  <c r="M28" i="72" a="1"/>
  <c r="M15" i="69" a="1"/>
  <c r="M25" i="70" a="1"/>
  <c r="M14" i="84" a="1"/>
  <c r="M24" i="86" a="1"/>
  <c r="M18" i="87" a="1"/>
  <c r="M36" i="86" a="1"/>
  <c r="M5" i="48" a="1"/>
  <c r="M44" i="49" a="1"/>
  <c r="M31" i="78" a="1"/>
  <c r="M19" i="79" a="1"/>
  <c r="M10" i="87" a="1"/>
  <c r="M17" i="76" a="1"/>
  <c r="M23" i="73" a="1"/>
  <c r="M35" i="74" a="1"/>
  <c r="M40" i="77" a="1"/>
  <c r="M14" i="54" a="1"/>
  <c r="M11" i="55" a="1"/>
  <c r="M30" i="51" a="1"/>
  <c r="M24" i="52" a="1"/>
  <c r="M8" i="67" a="1"/>
  <c r="M7" i="68" a="1"/>
  <c r="M36" i="64" a="1"/>
  <c r="M37" i="66" a="1"/>
  <c r="M29" i="62" a="1"/>
  <c r="M18" i="63" a="1"/>
  <c r="M41" i="60" a="1"/>
  <c r="M29" i="61" a="1"/>
  <c r="M19" i="64" a="1"/>
  <c r="M19" i="56" a="1"/>
  <c r="M45" i="57" a="1"/>
  <c r="M9" i="60" a="1"/>
  <c r="M25" i="71" a="1"/>
  <c r="M24" i="72" a="1"/>
  <c r="M37" i="69" a="1"/>
  <c r="M26" i="70" a="1"/>
  <c r="M17" i="85" a="1"/>
  <c r="M9" i="80" a="1"/>
  <c r="M16" i="87" a="1"/>
  <c r="M17" i="86" a="1"/>
  <c r="M24" i="79" a="1"/>
  <c r="M7" i="49" a="1"/>
  <c r="M11" i="77" a="1"/>
  <c r="M41" i="78" a="1"/>
  <c r="M20" i="87" a="1"/>
  <c r="M37" i="73" a="1"/>
  <c r="M46" i="74" a="1"/>
  <c r="M33" i="77" a="1"/>
  <c r="M23" i="53" a="1"/>
  <c r="M48" i="54" a="1"/>
  <c r="M28" i="51" a="1"/>
  <c r="M11" i="52" a="1"/>
  <c r="M36" i="66" a="1"/>
  <c r="M48" i="67" a="1"/>
  <c r="M9" i="64" a="1"/>
  <c r="M17" i="65" a="1"/>
  <c r="M7" i="62" a="1"/>
  <c r="M25" i="63" a="1"/>
  <c r="M27" i="60" a="1"/>
  <c r="M27" i="61" a="1"/>
  <c r="M27" i="64" a="1"/>
  <c r="M24" i="58" a="1"/>
  <c r="M20" i="52" a="1"/>
  <c r="M26" i="56" a="1"/>
  <c r="M18" i="51" a="1"/>
  <c r="M20" i="58" a="1"/>
  <c r="M12" i="86" a="1"/>
  <c r="M46" i="55" a="1"/>
  <c r="M13" i="57" a="1"/>
  <c r="M35" i="76" a="1"/>
  <c r="M26" i="67" a="1"/>
  <c r="M23" i="68" a="1"/>
  <c r="M48" i="71" a="1"/>
  <c r="M21" i="76" a="1"/>
  <c r="M20" i="75" a="1"/>
  <c r="M12" i="73" a="1"/>
  <c r="M19" i="69" a="1"/>
  <c r="M24" i="78" a="1"/>
  <c r="M5" i="61" a="1"/>
  <c r="M35" i="53" a="1"/>
  <c r="M14" i="48" a="1"/>
  <c r="M26" i="60" a="1"/>
  <c r="M13" i="74" a="1"/>
  <c r="M23" i="54" a="1"/>
  <c r="M48" i="61" a="1"/>
  <c r="M36" i="63" a="1"/>
  <c r="M33" i="64" a="1"/>
  <c r="M20" i="63" a="1"/>
  <c r="M13" i="58" a="1"/>
  <c r="M18" i="55" a="1"/>
  <c r="M19" i="57" a="1"/>
  <c r="M11" i="59" a="1"/>
  <c r="M18" i="70" a="1"/>
  <c r="M42" i="71" a="1"/>
  <c r="M31" i="68" a="1"/>
  <c r="M6" i="69" a="1"/>
  <c r="M34" i="85" a="1"/>
  <c r="M10" i="79" a="1"/>
  <c r="M45" i="87" a="1"/>
  <c r="M9" i="86" a="1"/>
  <c r="M23" i="79" a="1"/>
  <c r="M27" i="49" a="1"/>
  <c r="M10" i="77" a="1"/>
  <c r="M22" i="78" a="1"/>
  <c r="M26" i="79" a="1"/>
  <c r="M44" i="76" a="1"/>
  <c r="M32" i="64" a="1"/>
  <c r="M17" i="68" a="1"/>
  <c r="M46" i="63" a="1"/>
  <c r="M44" i="86" a="1"/>
  <c r="M5" i="59" a="1"/>
  <c r="M46" i="85" a="1"/>
  <c r="M27" i="72" a="1"/>
  <c r="M45" i="77" a="1"/>
  <c r="M21" i="79" a="1"/>
  <c r="M6" i="87" a="1"/>
  <c r="M30" i="85" a="1"/>
  <c r="M14" i="53" a="1"/>
  <c r="M33" i="53" a="1"/>
  <c r="M45" i="54" a="1"/>
  <c r="M22" i="87" a="1"/>
  <c r="M9" i="67" a="1"/>
  <c r="M33" i="73" a="1"/>
  <c r="M41" i="77" a="1"/>
  <c r="M42" i="57" a="1"/>
  <c r="M42" i="69" a="1"/>
  <c r="M43" i="86" a="1"/>
  <c r="M21" i="49" a="1"/>
  <c r="M10" i="74" a="1"/>
  <c r="M36" i="72" a="1"/>
  <c r="M5" i="78" a="1"/>
  <c r="M32" i="73" a="1"/>
  <c r="M34" i="59" a="1"/>
  <c r="M43" i="75" a="1"/>
  <c r="M44" i="77" a="1"/>
  <c r="M41" i="87" a="1"/>
  <c r="M15" i="73" a="1"/>
  <c r="M48" i="70" a="1"/>
  <c r="M31" i="63" a="1"/>
  <c r="M43" i="66" a="1"/>
  <c r="M23" i="87" a="1"/>
  <c r="M17" i="62" a="1"/>
  <c r="M25" i="73" a="1"/>
  <c r="M15" i="59" a="1"/>
  <c r="M29" i="65" a="1"/>
  <c r="M19" i="68" a="1"/>
  <c r="M16" i="71" a="1"/>
  <c r="M39" i="64" a="1"/>
  <c r="M48" i="68" a="1"/>
  <c r="M44" i="62" a="1"/>
  <c r="M16" i="48" a="1"/>
  <c r="M40" i="60" a="1"/>
  <c r="M35" i="78" a="1"/>
  <c r="M22" i="73" a="1"/>
  <c r="M23" i="70" a="1"/>
  <c r="M7" i="71" a="1"/>
  <c r="M22" i="64" a="1"/>
  <c r="M18" i="69" a="1"/>
  <c r="M30" i="86" a="1"/>
  <c r="M13" i="65" a="1"/>
  <c r="M14" i="72" a="1"/>
  <c r="M15" i="77" a="1"/>
  <c r="M43" i="87" a="1"/>
  <c r="M35" i="72" a="1"/>
  <c r="M13" i="49" a="1"/>
  <c r="M24" i="57" a="1"/>
  <c r="M25" i="72" a="1"/>
  <c r="M19" i="48" a="1"/>
  <c r="M48" i="65" a="1"/>
  <c r="M45" i="72" a="1"/>
  <c r="M36" i="55" a="1"/>
  <c r="M30" i="55" a="1"/>
  <c r="M22" i="68" a="1"/>
  <c r="M45" i="76" a="1"/>
  <c r="M44" i="65" a="1"/>
  <c r="M33" i="62" a="1"/>
  <c r="M27" i="59" a="1"/>
  <c r="M27" i="70" a="1"/>
  <c r="M5" i="86" a="1"/>
  <c r="M18" i="61" a="1"/>
  <c r="M24" i="53" a="1"/>
  <c r="M44" i="71" a="1"/>
  <c r="M40" i="65" a="1"/>
  <c r="M12" i="69" a="1"/>
  <c r="M20" i="51" a="1"/>
  <c r="M41" i="53" a="1"/>
  <c r="M33" i="66" a="1"/>
  <c r="M5" i="58" a="1"/>
  <c r="M30" i="60" a="1"/>
  <c r="M15" i="78" a="1"/>
  <c r="M8" i="84" a="1"/>
  <c r="M37" i="59" a="1"/>
  <c r="M6" i="58" a="1"/>
  <c r="M31" i="86" a="1"/>
  <c r="M40" i="72" a="1"/>
  <c r="M41" i="71" a="1"/>
  <c r="M40" i="59" a="1"/>
  <c r="M26" i="54" a="1"/>
  <c r="M32" i="49" a="1"/>
  <c r="M33" i="51" a="1"/>
  <c r="M37" i="54" a="1"/>
  <c r="M18" i="66" a="1"/>
  <c r="M31" i="87" a="1"/>
  <c r="M24" i="74" a="1"/>
  <c r="M12" i="72" a="1"/>
  <c r="M37" i="62" a="1"/>
  <c r="M27" i="63" a="1"/>
  <c r="M42" i="79" a="1"/>
  <c r="M43" i="60" a="1"/>
  <c r="M46" i="60" a="1"/>
  <c r="M29" i="58" a="1"/>
  <c r="M9" i="78" a="1"/>
  <c r="M37" i="58" a="1"/>
  <c r="M19" i="53" a="1"/>
  <c r="M31" i="52" a="1"/>
  <c r="M11" i="51" a="1"/>
  <c r="M44" i="73" a="1"/>
  <c r="M9" i="74" a="1"/>
  <c r="M30" i="74" a="1"/>
  <c r="M46" i="53" a="1"/>
  <c r="M34" i="54" a="1"/>
  <c r="M25" i="51" a="1"/>
  <c r="M39" i="52" a="1"/>
  <c r="M21" i="66" a="1"/>
  <c r="M40" i="67" a="1"/>
  <c r="M7" i="64" a="1"/>
  <c r="M28" i="65" a="1"/>
  <c r="M9" i="62" a="1"/>
  <c r="M39" i="63" a="1"/>
  <c r="M25" i="60" a="1"/>
  <c r="M20" i="61" a="1"/>
  <c r="M35" i="61" a="1"/>
  <c r="M38" i="59" a="1"/>
  <c r="M33" i="75" a="1"/>
  <c r="M39" i="51" a="1"/>
  <c r="M11" i="65" a="1"/>
  <c r="M46" i="75" a="1"/>
  <c r="M26" i="71" a="1"/>
  <c r="M37" i="68" a="1"/>
  <c r="M7" i="59" a="1"/>
  <c r="M36" i="49" a="1"/>
  <c r="M46" i="73" a="1"/>
  <c r="M24" i="63" a="1"/>
  <c r="M25" i="68" a="1"/>
  <c r="M30" i="65" a="1"/>
  <c r="M40" i="86" a="1"/>
  <c r="M41" i="69" a="1"/>
  <c r="M26" i="72" a="1"/>
  <c r="M43" i="56" a="1"/>
  <c r="M14" i="76" a="1"/>
  <c r="M21" i="59" a="1"/>
  <c r="M20" i="59" a="1"/>
  <c r="M46" i="76" a="1"/>
  <c r="M46" i="59" a="1"/>
  <c r="M24" i="55" a="1"/>
  <c r="M45" i="67" a="1"/>
  <c r="M25" i="85" a="1"/>
  <c r="M45" i="69" a="1"/>
  <c r="M35" i="71" a="1"/>
  <c r="M5" i="73" a="1"/>
  <c r="M23" i="60" a="1"/>
  <c r="M6" i="78" a="1"/>
  <c r="M7" i="87" a="1"/>
  <c r="M23" i="74" a="1"/>
  <c r="M13" i="67" a="1"/>
  <c r="M14" i="86" a="1"/>
  <c r="M12" i="49" a="1"/>
  <c r="M44" i="57" a="1"/>
  <c r="M25" i="66" a="1"/>
  <c r="M11" i="80" a="1"/>
  <c r="M15" i="56" a="1"/>
  <c r="M42" i="74" a="1"/>
  <c r="M37" i="55" a="1"/>
  <c r="M10" i="48" a="1"/>
  <c r="M45" i="70" a="1"/>
  <c r="M46" i="62" a="1"/>
  <c r="M45" i="62" a="1"/>
  <c r="M48" i="85" a="1"/>
  <c r="M26" i="73" a="1"/>
  <c r="M29" i="51" a="1"/>
  <c r="M32" i="59" a="1"/>
  <c r="M6" i="76" a="1"/>
  <c r="M28" i="86" a="1"/>
  <c r="M7" i="75" a="1"/>
  <c r="M30" i="75" a="1"/>
  <c r="M18" i="58" a="1"/>
  <c r="M10" i="69" a="1"/>
  <c r="M27" i="65" a="1"/>
  <c r="M16" i="57" a="1"/>
  <c r="M17" i="77" a="1"/>
  <c r="M15" i="64" a="1"/>
  <c r="M34" i="69" a="1"/>
  <c r="M7" i="57" a="1"/>
  <c r="M10" i="78" a="1"/>
  <c r="M7" i="85" a="1"/>
  <c r="M21" i="63" a="1"/>
  <c r="M44" i="70" a="1"/>
  <c r="M41" i="58" a="1"/>
  <c r="M9" i="55" a="1"/>
  <c r="M11" i="78" a="1"/>
  <c r="M10" i="57" a="1"/>
  <c r="M36" i="70" a="1"/>
  <c r="M33" i="79" a="1"/>
  <c r="M39" i="65" a="1"/>
  <c r="M28" i="64" a="1"/>
  <c r="M18" i="76" a="1"/>
  <c r="M11" i="68" a="1"/>
  <c r="M35" i="63" a="1"/>
  <c r="M35" i="60" a="1"/>
  <c r="M8" i="64" a="1"/>
  <c r="M43" i="55" a="1"/>
  <c r="M22" i="72" a="1"/>
  <c r="M16" i="64" a="1"/>
  <c r="M39" i="78" a="1"/>
  <c r="M7" i="72" a="1"/>
  <c r="M21" i="74" a="1"/>
  <c r="M47" i="64" a="1"/>
  <c r="M10" i="61" a="1"/>
  <c r="M10" i="49" a="1"/>
  <c r="M48" i="60" a="1"/>
  <c r="M9" i="61" a="1"/>
  <c r="M35" i="65" a="1"/>
  <c r="M44" i="69" a="1"/>
  <c r="M45" i="78" a="1"/>
  <c r="M11" i="75" a="1"/>
  <c r="M10" i="65" a="1"/>
  <c r="M16" i="73" a="1"/>
  <c r="M46" i="54" a="1"/>
  <c r="M28" i="77" a="1"/>
  <c r="M6" i="71" a="1"/>
  <c r="M12" i="60" a="1"/>
  <c r="M42" i="49" a="1"/>
  <c r="M28" i="74" a="1"/>
  <c r="M6" i="60" a="1"/>
  <c r="M45" i="52" a="1"/>
  <c r="M10" i="72" a="1"/>
  <c r="M29" i="75" a="1"/>
  <c r="M40" i="63" a="1"/>
  <c r="M37" i="67" a="1"/>
  <c r="M13" i="78" a="1"/>
  <c r="M40" i="70" a="1"/>
  <c r="M7" i="79" a="1"/>
  <c r="M22" i="79" a="1"/>
  <c r="M20" i="54" a="1"/>
  <c r="M47" i="58" a="1"/>
  <c r="M18" i="71" a="1"/>
  <c r="M9" i="53" a="1"/>
  <c r="M35" i="64" a="1"/>
  <c r="M10" i="63" a="1"/>
  <c r="M36" i="71" a="1"/>
  <c r="M21" i="75" a="1"/>
  <c r="M28" i="68" a="1"/>
  <c r="M27" i="51" a="1"/>
  <c r="M17" i="53" a="1"/>
  <c r="M8" i="77" a="1"/>
  <c r="M25" i="62" a="1"/>
  <c r="M31" i="73" a="1"/>
  <c r="M48" i="66" a="1"/>
  <c r="M41" i="66" a="1"/>
  <c r="M33" i="76" a="1"/>
  <c r="M44" i="52" a="1"/>
  <c r="M25" i="56" a="1"/>
  <c r="M44" i="78" a="1"/>
  <c r="M13" i="53" a="1"/>
  <c r="M37" i="86" a="1"/>
  <c r="M12" i="74" a="1"/>
  <c r="M31" i="85" a="1"/>
  <c r="M18" i="62" a="1"/>
  <c r="M39" i="75" a="1"/>
  <c r="M40" i="87" a="1"/>
  <c r="M18" i="73" a="1"/>
  <c r="M13" i="87" a="1"/>
  <c r="M47" i="60" a="1"/>
  <c r="M39" i="49" a="1"/>
  <c r="M15" i="86" a="1"/>
  <c r="M18" i="68" a="1"/>
  <c r="M42" i="73" a="1"/>
  <c r="M18" i="49" a="1"/>
  <c r="M46" i="71" a="1"/>
  <c r="M31" i="54" a="1"/>
  <c r="M29" i="85" a="1"/>
  <c r="M29" i="68" a="1"/>
  <c r="M14" i="62" a="1"/>
  <c r="M12" i="58" a="1"/>
  <c r="M29" i="77" a="1"/>
  <c r="M14" i="60" a="1"/>
  <c r="M26" i="52" a="1"/>
  <c r="M17" i="72" a="1"/>
  <c r="M34" i="65" a="1"/>
  <c r="M25" i="54" a="1"/>
  <c r="M9" i="52" a="1"/>
  <c r="M26" i="76" a="1"/>
  <c r="M25" i="67" a="1"/>
  <c r="M28" i="61" a="1"/>
  <c r="M23" i="55" a="1"/>
  <c r="M46" i="72" a="1"/>
  <c r="M25" i="77" a="1"/>
  <c r="M33" i="68" a="1"/>
  <c r="M46" i="86" a="1"/>
  <c r="M39" i="58" a="1"/>
  <c r="M5" i="57" a="1"/>
  <c r="M42" i="87" a="1"/>
  <c r="M6" i="70" a="1"/>
  <c r="M29" i="69" a="1"/>
  <c r="M47" i="61" a="1"/>
  <c r="M35" i="49" a="1"/>
  <c r="M32" i="51" a="1"/>
  <c r="M6" i="73" a="1"/>
  <c r="M14" i="51" a="1"/>
  <c r="M38" i="55" a="1"/>
  <c r="M36" i="60" a="1"/>
  <c r="M10" i="53" a="1"/>
  <c r="M39" i="68" a="1"/>
  <c r="M42" i="75" a="1"/>
  <c r="M38" i="87" a="1"/>
  <c r="M46" i="67" a="1"/>
  <c r="M18" i="52" a="1"/>
  <c r="M10" i="68" a="1"/>
  <c r="M48" i="49" a="1"/>
  <c r="M12" i="71" a="1"/>
  <c r="M33" i="87" a="1"/>
  <c r="M17" i="63" a="1"/>
  <c r="M13" i="75" a="1"/>
  <c r="M40" i="79" a="1"/>
  <c r="M14" i="78" a="1"/>
  <c r="M11" i="63" a="1"/>
  <c r="M12" i="55" a="1"/>
  <c r="M42" i="65" a="1"/>
  <c r="M5" i="87" a="1"/>
  <c r="M20" i="76" a="1"/>
  <c r="M5" i="54" a="1"/>
  <c r="M13" i="63" a="1"/>
  <c r="M7" i="69" a="1"/>
  <c r="M41" i="73" a="1"/>
  <c r="M22" i="56" a="1"/>
  <c r="M21" i="58" a="1"/>
  <c r="M46" i="77" a="1"/>
  <c r="M47" i="54" a="1"/>
  <c r="M26" i="65" a="1"/>
  <c r="M22" i="53" a="1"/>
  <c r="M15" i="84" a="1"/>
  <c r="M20" i="60" a="1"/>
  <c r="M18" i="79" a="1"/>
  <c r="M28" i="52" a="1"/>
  <c r="M8" i="54" a="1"/>
  <c r="M34" i="67" a="1"/>
  <c r="M14" i="66" a="1"/>
  <c r="M36" i="52" a="1"/>
  <c r="M22" i="58" a="1"/>
  <c r="M26" i="66" a="1"/>
  <c r="M5" i="62" a="1"/>
  <c r="M33" i="65" a="1"/>
  <c r="M41" i="70" a="1"/>
  <c r="M29" i="79" a="1"/>
  <c r="M29" i="66" a="1"/>
  <c r="M6" i="49" a="1"/>
  <c r="M14" i="70" a="1"/>
  <c r="M21" i="87" a="1"/>
  <c r="M36" i="73" a="1"/>
  <c r="M36" i="51" a="1"/>
  <c r="M27" i="74" a="1"/>
  <c r="M32" i="72" a="1"/>
  <c r="M30" i="57" a="1"/>
  <c r="M38" i="75" a="1"/>
  <c r="M15" i="65" a="1"/>
  <c r="M19" i="76" a="1"/>
  <c r="M26" i="49" a="1"/>
  <c r="M35" i="58" a="1"/>
  <c r="M22" i="67" a="1"/>
  <c r="M46" i="56" a="1"/>
  <c r="M20" i="72" a="1"/>
  <c r="M44" i="68" a="1"/>
  <c r="M28" i="63" a="1"/>
  <c r="M11" i="53" a="1"/>
  <c r="M17" i="75" a="1"/>
  <c r="M32" i="77" a="1"/>
  <c r="M21" i="64" a="1"/>
  <c r="M23" i="71" a="1"/>
  <c r="M9" i="54" a="1"/>
  <c r="M38" i="72" a="1"/>
  <c r="M13" i="84" a="1"/>
  <c r="M44" i="58" a="1"/>
  <c r="M8" i="80" a="1"/>
  <c r="M6" i="80" a="1"/>
  <c r="M46" i="79" a="1"/>
  <c r="M27" i="58" a="1"/>
  <c r="M41" i="51" a="1"/>
  <c r="M26" i="69" a="1"/>
  <c r="M29" i="86" a="1"/>
  <c r="M26" i="53" a="1"/>
  <c r="M44" i="87" a="1"/>
  <c r="M32" i="71" a="1"/>
  <c r="M13" i="51" a="1"/>
  <c r="M30" i="70" a="1"/>
  <c r="M8" i="60" a="1"/>
  <c r="M10" i="51" a="1"/>
  <c r="M34" i="87" a="1"/>
  <c r="M25" i="74" a="1"/>
  <c r="M40" i="64" a="1"/>
  <c r="M35" i="85" a="1"/>
  <c r="M9" i="57" a="1"/>
  <c r="M15" i="76" a="1"/>
  <c r="M21" i="56" a="1"/>
  <c r="M10" i="73" a="1"/>
  <c r="M20" i="86" a="1"/>
  <c r="M27" i="78" a="1"/>
  <c r="M45" i="61" a="1"/>
  <c r="M8" i="74" a="1"/>
  <c r="M17" i="67" a="1"/>
  <c r="M7" i="60" a="1"/>
  <c r="M32" i="55" a="1"/>
  <c r="M6" i="67" a="1"/>
  <c r="M30" i="71" a="1"/>
  <c r="M17" i="59" a="1"/>
  <c r="M35" i="67" a="1"/>
  <c r="M36" i="53" a="1"/>
  <c r="M18" i="56" a="1"/>
  <c r="M23" i="52" a="1"/>
  <c r="M47" i="72" a="1"/>
  <c r="M33" i="78" a="1"/>
  <c r="M33" i="49" a="1"/>
  <c r="M19" i="60" a="1"/>
  <c r="M37" i="77" a="1"/>
  <c r="M30" i="49" a="1"/>
  <c r="M43" i="77" a="1"/>
  <c r="M18" i="64" a="1"/>
  <c r="M35" i="55" a="1"/>
  <c r="M5" i="52" a="1"/>
  <c r="M45" i="58" a="1"/>
  <c r="M12" i="87" a="1"/>
  <c r="M10" i="80" a="1"/>
  <c r="M18" i="48" a="1"/>
  <c r="M42" i="86" a="1"/>
  <c r="M26" i="63" a="1"/>
  <c r="M25" i="65" a="1"/>
  <c r="M28" i="57" a="1"/>
  <c r="M9" i="79" a="1"/>
  <c r="M5" i="75" a="1"/>
  <c r="M36" i="79" a="1"/>
  <c r="M36" i="67" a="1"/>
  <c r="M42" i="63" a="1"/>
  <c r="M11" i="86" a="1"/>
  <c r="M37" i="70" a="1"/>
  <c r="M47" i="51" a="1"/>
  <c r="M14" i="64" a="1"/>
  <c r="M46" i="51" a="1"/>
  <c r="M10" i="84" a="1"/>
  <c r="M16" i="79" a="1"/>
  <c r="M32" i="76" a="1"/>
  <c r="M38" i="86" a="1"/>
  <c r="M16" i="59" a="1"/>
  <c r="M29" i="76" a="1"/>
  <c r="M45" i="68" a="1"/>
  <c r="M15" i="55" a="1"/>
  <c r="M11" i="66" a="1"/>
  <c r="M12" i="54" a="1"/>
  <c r="M13" i="59" a="1"/>
  <c r="M19" i="54" a="1"/>
  <c r="M11" i="67" a="1"/>
  <c r="M44" i="72" a="1"/>
  <c r="M20" i="49" a="1"/>
  <c r="M31" i="77" a="1"/>
  <c r="M22" i="55" a="1"/>
  <c r="M5" i="53" a="1"/>
  <c r="M12" i="76" a="1"/>
  <c r="M43" i="68" a="1"/>
  <c r="M31" i="66" a="1"/>
  <c r="M38" i="64" a="1"/>
  <c r="M35" i="66" a="1"/>
  <c r="M48" i="51" a="1"/>
  <c r="M24" i="62" a="1"/>
  <c r="M48" i="76" a="1"/>
  <c r="M9" i="65" a="1"/>
  <c r="M33" i="55" a="1"/>
  <c r="M46" i="66" a="1"/>
  <c r="M19" i="66" a="1"/>
  <c r="M27" i="62" a="1"/>
  <c r="M22" i="54" a="1"/>
  <c r="M32" i="67" a="1"/>
  <c r="M48" i="55" a="1"/>
  <c r="M40" i="74" a="1"/>
  <c r="M31" i="75" a="1"/>
  <c r="M40" i="51" a="1"/>
  <c r="M42" i="67" a="1"/>
  <c r="M44" i="75" a="1"/>
  <c r="M32" i="75" a="1"/>
  <c r="M10" i="66" a="1"/>
  <c r="M43" i="63" a="1"/>
  <c r="M19" i="61" a="1"/>
  <c r="M22" i="75" a="1"/>
  <c r="M13" i="64" a="1"/>
  <c r="M31" i="62" a="1"/>
  <c r="M7" i="54" a="1"/>
  <c r="M6" i="75" a="1"/>
  <c r="M11" i="49" a="1"/>
  <c r="M33" i="58" a="1"/>
  <c r="M33" i="61" a="1"/>
  <c r="M47" i="78" a="1"/>
  <c r="M47" i="76" a="1"/>
  <c r="M43" i="62" a="1"/>
  <c r="M26" i="51" a="1"/>
  <c r="M25" i="49" a="1"/>
  <c r="M10" i="52" a="1"/>
  <c r="M34" i="64" a="1"/>
  <c r="M24" i="75" a="1"/>
  <c r="M19" i="49" a="1"/>
  <c r="M29" i="56" a="1"/>
  <c r="M31" i="55" a="1"/>
  <c r="M15" i="70" a="1"/>
  <c r="M14" i="87" a="1"/>
  <c r="M9" i="85" a="1"/>
  <c r="M17" i="69" a="1"/>
  <c r="M16" i="84" a="1"/>
  <c r="M18" i="84" a="1"/>
  <c r="M36" i="57" a="1"/>
  <c r="M35" i="51" a="1"/>
  <c r="M11" i="85" a="1"/>
  <c r="M18" i="78" a="1"/>
  <c r="M38" i="65" a="1"/>
  <c r="M34" i="58" a="1"/>
  <c r="M5" i="76" a="1"/>
  <c r="M21" i="60" a="1"/>
  <c r="M15" i="68" a="1"/>
  <c r="M24" i="85" a="1"/>
  <c r="M5" i="70" a="1"/>
  <c r="M32" i="79" a="1"/>
  <c r="M42" i="51" a="1"/>
  <c r="M41" i="76" a="1"/>
  <c r="M41" i="74" a="1"/>
  <c r="M35" i="86" a="1"/>
  <c r="M37" i="75" a="1"/>
  <c r="M13" i="54" a="1"/>
  <c r="M40" i="75" a="1"/>
  <c r="M30" i="87" a="1"/>
  <c r="M10" i="86" a="1"/>
  <c r="M7" i="63" a="1"/>
  <c r="M5" i="66" a="1"/>
  <c r="M24" i="59" a="1"/>
  <c r="M11" i="79" a="1"/>
  <c r="M38" i="68" a="1"/>
  <c r="M31" i="67" a="1"/>
  <c r="M40" i="54" a="1"/>
  <c r="M17" i="61" a="1"/>
  <c r="M9" i="59" a="1"/>
  <c r="M45" i="73" a="1"/>
  <c r="M8" i="86" a="1"/>
  <c r="M19" i="55" a="1"/>
  <c r="M22" i="71" a="1"/>
  <c r="M26" i="68" a="1"/>
  <c r="M23" i="49" a="1"/>
  <c r="M16" i="49" a="1"/>
  <c r="M38" i="70" a="1"/>
  <c r="M41" i="64" a="1"/>
  <c r="M34" i="86" a="1"/>
  <c r="M7" i="74" a="1"/>
  <c r="M48" i="78" a="1"/>
  <c r="M28" i="49" a="1"/>
  <c r="M33" i="72" a="1"/>
  <c r="M47" i="57" a="1"/>
  <c r="M11" i="73" a="1"/>
  <c r="M24" i="73" a="1"/>
  <c r="M11" i="60" a="1"/>
  <c r="M12" i="78" a="1"/>
  <c r="M12" i="68" a="1"/>
  <c r="M15" i="51" a="1"/>
  <c r="M5" i="51" a="1"/>
  <c r="M38" i="62" a="1"/>
  <c r="M44" i="79" a="1"/>
  <c r="M16" i="68" a="1"/>
  <c r="M41" i="72" a="1"/>
  <c r="M27" i="71" a="1"/>
  <c r="M38" i="60" a="1"/>
  <c r="M48" i="63" a="1"/>
  <c r="M16" i="65" a="1"/>
  <c r="M48" i="52" a="1"/>
  <c r="M14" i="63" a="1"/>
  <c r="M31" i="51" a="1"/>
  <c r="M43" i="54" a="1"/>
  <c r="M14" i="57" a="1"/>
  <c r="M37" i="63" a="1"/>
  <c r="M27" i="79" a="1"/>
  <c r="M46" i="65" a="1"/>
  <c r="M23" i="64" a="1"/>
  <c r="M46" i="78" a="1"/>
  <c r="M15" i="75" a="1"/>
  <c r="M25" i="76" a="1"/>
  <c r="M18" i="75" a="1"/>
  <c r="M32" i="74" a="1"/>
  <c r="M34" i="71" a="1"/>
  <c r="M15" i="49" a="1"/>
  <c r="M5" i="77" a="1"/>
  <c r="M28" i="53" a="1"/>
  <c r="M11" i="87" a="1"/>
  <c r="M40" i="56" a="1"/>
  <c r="M38" i="61" a="1"/>
  <c r="M13" i="77" a="1"/>
  <c r="M18" i="57" a="1"/>
  <c r="M38" i="73" a="1"/>
  <c r="M35" i="70" a="1"/>
  <c r="M41" i="54" a="1"/>
  <c r="M42" i="61" a="1"/>
  <c r="M42" i="60" a="1"/>
  <c r="M6" i="48" a="1"/>
  <c r="M8" i="75" a="1"/>
  <c r="M46" i="64" a="1"/>
  <c r="M32" i="70" a="1"/>
  <c r="M29" i="78" a="1"/>
  <c r="M5" i="68" a="1"/>
  <c r="M15" i="54" a="1"/>
  <c r="M10" i="56" a="1"/>
  <c r="M25" i="69" a="1"/>
  <c r="M30" i="67" a="1"/>
  <c r="M17" i="57" a="1"/>
  <c r="M27" i="85" a="1"/>
  <c r="M16" i="66" a="1"/>
  <c r="M26" i="62" a="1"/>
  <c r="M26" i="86" a="1"/>
  <c r="M24" i="70" a="1"/>
  <c r="M37" i="65" a="1"/>
  <c r="M38" i="85" a="1"/>
  <c r="M33" i="85" a="1"/>
  <c r="M39" i="72" a="1"/>
  <c r="M22" i="59" a="1"/>
  <c r="M43" i="52" a="1"/>
  <c r="M12" i="53" a="1"/>
  <c r="M27" i="69" a="1"/>
  <c r="M8" i="49" a="1"/>
  <c r="M23" i="72" a="1"/>
  <c r="M16" i="51" a="1"/>
  <c r="M45" i="51" a="1"/>
  <c r="M43" i="69" a="1"/>
  <c r="M44" i="54" a="1"/>
  <c r="M45" i="74" a="1"/>
  <c r="M13" i="71" a="1"/>
  <c r="M47" i="85" a="1"/>
  <c r="M42" i="72" a="1"/>
  <c r="M26" i="59" a="1"/>
  <c r="M19" i="72" a="1"/>
  <c r="M7" i="52" a="1"/>
  <c r="M36" i="61" a="1"/>
  <c r="M27" i="73" a="1"/>
  <c r="M45" i="86" a="1"/>
  <c r="M20" i="77" a="1"/>
  <c r="M28" i="60" a="1"/>
  <c r="M29" i="59" a="1"/>
  <c r="M25" i="79" a="1"/>
  <c r="M22" i="69" a="1"/>
  <c r="M40" i="85" a="1"/>
  <c r="M19" i="52" a="1"/>
  <c r="M38" i="52" a="1"/>
  <c r="M34" i="75" a="1"/>
  <c r="M12" i="84" a="1"/>
  <c r="M41" i="57" a="1"/>
  <c r="M37" i="76" a="1"/>
  <c r="M24" i="87" a="1"/>
  <c r="M40" i="58" a="1"/>
  <c r="M8" i="85" a="1"/>
  <c r="M19" i="75" a="1"/>
  <c r="M20" i="67" a="1"/>
  <c r="M11" i="84" a="1"/>
  <c r="M47" i="79" a="1"/>
  <c r="M40" i="61" a="1"/>
  <c r="M31" i="65" a="1"/>
  <c r="M16" i="77" a="1"/>
  <c r="M8" i="62" a="1"/>
  <c r="M42" i="77" a="1"/>
  <c r="M27" i="76" a="1"/>
  <c r="M6" i="63" a="1"/>
  <c r="M8" i="78" a="1"/>
  <c r="M30" i="77" a="1"/>
  <c r="M47" i="67" a="1"/>
  <c r="M41" i="59" a="1"/>
  <c r="M13" i="69" a="1"/>
  <c r="M35" i="69" a="1"/>
  <c r="M6" i="61" a="1"/>
  <c r="M33" i="74" a="1"/>
  <c r="M17" i="56" a="1"/>
  <c r="M9" i="69" a="1"/>
  <c r="M34" i="49" a="1"/>
  <c r="M13" i="73" a="1"/>
  <c r="M16" i="63" a="1"/>
  <c r="M24" i="49" a="1"/>
  <c r="M26" i="64" a="1"/>
  <c r="M20" i="74" a="1"/>
  <c r="M15" i="67" a="1"/>
  <c r="M33" i="57" a="1"/>
  <c r="M11" i="74" a="1"/>
  <c r="M14" i="75" a="1"/>
  <c r="M29" i="55" a="1"/>
  <c r="M18" i="74" a="1"/>
  <c r="M21" i="54" a="1"/>
  <c r="M15" i="58" a="1"/>
  <c r="M33" i="56" a="1"/>
  <c r="M31" i="70" a="1"/>
  <c r="M43" i="78" a="1"/>
  <c r="M40" i="66" a="1"/>
  <c r="M43" i="61" a="1"/>
  <c r="M36" i="87" a="1"/>
  <c r="M6" i="53" a="1"/>
  <c r="M44" i="74" a="1"/>
  <c r="M32" i="66" a="1"/>
  <c r="M29" i="54" a="1"/>
  <c r="M16" i="55" a="1"/>
  <c r="M24" i="51" a="1"/>
  <c r="M48" i="59" a="1"/>
  <c r="M34" i="52" a="1"/>
  <c r="M24" i="65" a="1"/>
  <c r="M8" i="68" a="1"/>
  <c r="M31" i="58" a="1"/>
  <c r="M23" i="77" a="1"/>
  <c r="M16" i="69" a="1"/>
  <c r="M6" i="64" a="1"/>
  <c r="M48" i="56" a="1"/>
  <c r="M8" i="52" a="1"/>
  <c r="M43" i="72" a="1"/>
  <c r="M39" i="54" a="1"/>
  <c r="M24" i="67" a="1"/>
  <c r="M34" i="57" a="1"/>
  <c r="M30" i="52" a="1"/>
  <c r="M15" i="85" a="1"/>
  <c r="M12" i="67" a="1"/>
  <c r="M12" i="66" a="1"/>
  <c r="M31" i="53" a="1"/>
  <c r="M47" i="69" a="1"/>
  <c r="M17" i="73" a="1"/>
  <c r="M19" i="65" a="1"/>
  <c r="M5" i="64" a="1"/>
  <c r="M7" i="70" a="1"/>
  <c r="M10" i="59" a="1"/>
  <c r="M5" i="71" a="1"/>
  <c r="M14" i="74" a="1"/>
  <c r="M37" i="61" a="1"/>
  <c r="M26" i="58" a="1"/>
  <c r="M23" i="69" a="1"/>
  <c r="M15" i="72" a="1"/>
  <c r="M32" i="53" a="1"/>
  <c r="M5" i="72" a="1"/>
  <c r="M5" i="60" a="1"/>
  <c r="M30" i="63" a="1"/>
  <c r="M16" i="52" a="1"/>
  <c r="M11" i="70" a="1"/>
  <c r="M23" i="61" a="1"/>
  <c r="M17" i="66" a="1"/>
  <c r="M39" i="85" a="1"/>
  <c r="M28" i="79" a="1"/>
  <c r="M36" i="77" a="1"/>
  <c r="M12" i="79" a="1"/>
  <c r="M45" i="60" a="1"/>
  <c r="M35" i="57" a="1"/>
  <c r="M39" i="87" a="1"/>
  <c r="M39" i="62" a="1"/>
  <c r="M5" i="84" a="1"/>
  <c r="M20" i="79" a="1"/>
  <c r="M30" i="69" a="1"/>
  <c r="M39" i="74" a="1"/>
  <c r="M18" i="67" a="1"/>
  <c r="M24" i="69" a="1"/>
  <c r="M28" i="73" a="1"/>
  <c r="M19" i="58" a="1"/>
  <c r="M9" i="76" a="1"/>
  <c r="M40" i="69" a="1"/>
  <c r="M10" i="70" a="1"/>
  <c r="M27" i="68" a="1"/>
  <c r="M11" i="62" a="1"/>
  <c r="M30" i="78" a="1"/>
  <c r="M43" i="59" a="1"/>
  <c r="M43" i="85" a="1"/>
  <c r="M7" i="73" a="1"/>
  <c r="M28" i="87" a="1"/>
  <c r="M21" i="86" a="1"/>
  <c r="M38" i="74" a="1"/>
  <c r="M22" i="66" a="1"/>
  <c r="M13" i="68" a="1"/>
  <c r="M5" i="69" a="1"/>
  <c r="M6" i="55" a="1"/>
  <c r="M21" i="73" a="1"/>
  <c r="M14" i="61" a="1"/>
  <c r="M7" i="76" a="1"/>
  <c r="M24" i="77" a="1"/>
  <c r="M10" i="58" a="1"/>
  <c r="M35" i="77" a="1"/>
  <c r="M25" i="59" a="1"/>
  <c r="M17" i="54" a="1"/>
  <c r="M12" i="52" a="1"/>
  <c r="M16" i="53" a="1"/>
  <c r="M8" i="51" a="1"/>
  <c r="M36" i="58" a="1"/>
  <c r="M40" i="68" a="1"/>
  <c r="M38" i="58" a="1"/>
  <c r="M31" i="71" a="1"/>
  <c r="M31" i="57" a="1"/>
  <c r="M47" i="65" a="1"/>
  <c r="M26" i="87" a="1"/>
  <c r="M19" i="85" a="1"/>
  <c r="M7" i="56" a="1"/>
  <c r="M23" i="66" a="1"/>
  <c r="M40" i="52" a="1"/>
  <c r="M46" i="57" a="1"/>
  <c r="M45" i="56" a="1"/>
  <c r="M45" i="79" a="1"/>
  <c r="M34" i="55" a="1"/>
  <c r="M8" i="58" a="1"/>
  <c r="M8" i="57" a="1"/>
  <c r="M41" i="86" a="1"/>
  <c r="M42" i="62" a="1"/>
  <c r="M39" i="60" a="1"/>
  <c r="M8" i="65" a="1"/>
  <c r="M37" i="87" a="1"/>
  <c r="M20" i="64" a="1"/>
  <c r="M7" i="55" a="1"/>
  <c r="M9" i="77" a="1"/>
  <c r="M19" i="70" a="1"/>
  <c r="M29" i="60" a="1"/>
  <c r="M8" i="87" a="1"/>
  <c r="M44" i="56" a="1"/>
  <c r="M29" i="74" a="1"/>
  <c r="M18" i="65" a="1"/>
  <c r="M47" i="59" a="1"/>
  <c r="M8" i="69" a="1"/>
  <c r="M44" i="66" a="1"/>
  <c r="M22" i="49" a="1"/>
  <c r="M28" i="56" a="1"/>
  <c r="M42" i="56" a="1"/>
  <c r="M39" i="79" a="1"/>
  <c r="M34" i="78" a="1"/>
  <c r="M31" i="72" a="1"/>
  <c r="M35" i="79" a="1"/>
  <c r="M38" i="78" a="1"/>
  <c r="M39" i="76" a="1"/>
  <c r="M13" i="52" a="1"/>
  <c r="M12" i="77" a="1"/>
  <c r="M48" i="73" a="1"/>
  <c r="M5" i="49" a="1"/>
  <c r="M45" i="63" a="1"/>
  <c r="M6" i="59" a="1"/>
  <c r="M8" i="55" a="1"/>
  <c r="M33" i="60" a="1"/>
  <c r="M48" i="75" a="1"/>
  <c r="M14" i="65" a="1"/>
  <c r="M24" i="76" a="1"/>
  <c r="M18" i="86" a="1"/>
  <c r="M42" i="59" a="1"/>
  <c r="M31" i="79" a="1"/>
  <c r="M26" i="85" a="1"/>
  <c r="M28" i="78" a="1"/>
  <c r="M28" i="67" a="1"/>
  <c r="M39" i="56" a="1"/>
  <c r="M26" i="75" a="1"/>
  <c r="M37" i="56" a="1"/>
  <c r="M32" i="65" a="1"/>
  <c r="M31" i="60" a="1"/>
  <c r="M27" i="87" a="1"/>
  <c r="M36" i="59" a="1"/>
  <c r="M20" i="85" a="1"/>
  <c r="M23" i="67" a="1"/>
  <c r="M17" i="84" a="1"/>
  <c r="M28" i="55" a="1"/>
  <c r="M39" i="73" a="1"/>
  <c r="M35" i="73" a="1"/>
  <c r="M21" i="68" a="1"/>
  <c r="M41" i="61" a="1"/>
  <c r="M25" i="52" a="1"/>
  <c r="M7" i="80" a="1"/>
  <c r="M15" i="57" a="1"/>
  <c r="M30" i="58" a="1"/>
  <c r="M43" i="67" a="1"/>
  <c r="M48" i="87" a="1"/>
  <c r="M5" i="67" a="1"/>
  <c r="M40" i="53" a="1"/>
  <c r="M14" i="56" a="1"/>
  <c r="M36" i="65" a="1"/>
  <c r="M19" i="86" a="1"/>
  <c r="M12" i="61" a="1"/>
  <c r="M30" i="54" a="1"/>
  <c r="M6" i="54" a="1"/>
  <c r="M38" i="54" a="1"/>
  <c r="M31" i="76" a="1"/>
  <c r="M17" i="79" a="1"/>
  <c r="M20" i="73" a="1"/>
  <c r="M13" i="66" a="1"/>
  <c r="M7" i="66" a="1"/>
  <c r="M21" i="53" a="1"/>
  <c r="M43" i="49" a="1"/>
  <c r="M22" i="63" a="1"/>
  <c r="M20" i="53" a="1"/>
  <c r="M20" i="57" a="1"/>
  <c r="M16" i="76" a="1"/>
  <c r="M9" i="48" a="1"/>
  <c r="M45" i="55" a="1"/>
  <c r="M18" i="53" a="1"/>
  <c r="M25" i="53" a="1"/>
  <c r="M30" i="56" a="1"/>
  <c r="M28" i="76" a="1"/>
  <c r="M28" i="70" a="1"/>
  <c r="M17" i="70" a="1"/>
  <c r="M8" i="66" a="1"/>
  <c r="M14" i="73" a="1"/>
  <c r="M22" i="86" a="1"/>
  <c r="M21" i="65" a="1"/>
  <c r="M38" i="79" a="1"/>
  <c r="M31" i="61" a="1"/>
  <c r="M24" i="56" a="1"/>
  <c r="M31" i="69" a="1"/>
  <c r="M43" i="71" a="1"/>
  <c r="M45" i="49" a="1"/>
  <c r="M26" i="77" a="1"/>
  <c r="M27" i="55" a="1"/>
  <c r="M22" i="74" a="1"/>
  <c r="M33" i="70" a="1"/>
  <c r="M34" i="72" a="1"/>
  <c r="M31" i="74" a="1"/>
  <c r="M32" i="63" a="1"/>
  <c r="M37" i="57" a="1"/>
  <c r="M40" i="49" a="1"/>
  <c r="M6" i="66" a="1"/>
  <c r="M28" i="54" a="1"/>
  <c r="M44" i="67" a="1"/>
  <c r="M45" i="75" a="1"/>
  <c r="M20" i="65" a="1"/>
  <c r="M41" i="65" a="1"/>
  <c r="M32" i="61" a="1"/>
  <c r="M16" i="54" a="1"/>
  <c r="M23" i="58" a="1"/>
  <c r="M10" i="76" a="1"/>
  <c r="M18" i="60" a="1"/>
  <c r="M17" i="74" a="1"/>
  <c r="M15" i="60" a="1"/>
  <c r="M48" i="64" a="1"/>
  <c r="M43" i="73" a="1"/>
  <c r="M19" i="63" a="1"/>
  <c r="M15" i="52" a="1"/>
  <c r="M36" i="76" a="1"/>
  <c r="M45" i="85" a="1"/>
  <c r="M5" i="79" a="1"/>
  <c r="M5" i="63" a="1"/>
  <c r="M32" i="58" a="1"/>
  <c r="M13" i="80" a="1"/>
  <c r="M40" i="57" a="1"/>
  <c r="M20" i="70" a="1"/>
  <c r="M45" i="53" a="1"/>
  <c r="M42" i="68" a="1"/>
  <c r="M6" i="86" a="1"/>
  <c r="M15" i="62" a="1"/>
  <c r="M21" i="62" a="1"/>
  <c r="M20" i="69" a="1"/>
  <c r="M18" i="72" a="1"/>
  <c r="M12" i="62" a="1"/>
  <c r="M6" i="52" a="1"/>
  <c r="M9" i="72" a="1"/>
  <c r="M43" i="79" a="1"/>
  <c r="M35" i="56" a="1"/>
  <c r="M26" i="55" a="1"/>
  <c r="M14" i="85" a="1"/>
  <c r="M8" i="56" a="1"/>
  <c r="M42" i="78" a="1"/>
  <c r="M7" i="86" a="1"/>
  <c r="M34" i="68" a="1"/>
  <c r="M33" i="59" a="1"/>
  <c r="M27" i="67" a="1"/>
  <c r="M27" i="53" a="1"/>
  <c r="M10" i="62" a="1"/>
  <c r="M6" i="84" a="1"/>
  <c r="M20" i="78" a="1"/>
  <c r="M47" i="75" a="1"/>
  <c r="M34" i="77" a="1"/>
  <c r="M11" i="48" a="1"/>
  <c r="M17" i="49" a="1"/>
  <c r="M30" i="76" a="1"/>
  <c r="M39" i="67" a="1"/>
  <c r="M21" i="77" a="1"/>
  <c r="M36" i="69" a="1"/>
  <c r="M41" i="62" a="1"/>
  <c r="M33" i="71" a="1"/>
  <c r="M13" i="70" a="1"/>
  <c r="M40" i="62" a="1"/>
  <c r="M39" i="61" a="1"/>
  <c r="M37" i="85" a="1"/>
  <c r="M11" i="72" a="1"/>
  <c r="M18" i="59" a="1"/>
  <c r="M38" i="56" a="1"/>
  <c r="M21" i="52" a="1"/>
  <c r="M23" i="51" a="1"/>
  <c r="M10" i="54" a="1"/>
  <c r="M34" i="60" a="1"/>
  <c r="M37" i="53" a="1"/>
  <c r="M8" i="59" a="1"/>
  <c r="M47" i="63" a="1"/>
  <c r="M9" i="75" a="1"/>
  <c r="M17" i="48" a="1"/>
  <c r="M19" i="74" a="1"/>
  <c r="M47" i="86" a="1"/>
  <c r="M35" i="52" a="1"/>
  <c r="M38" i="49" a="1"/>
  <c r="M16" i="56" a="1"/>
  <c r="M17" i="60" a="1"/>
  <c r="M47" i="68" a="1"/>
  <c r="M41" i="68" a="1"/>
  <c r="M20" i="56" a="1"/>
  <c r="M35" i="68" a="1"/>
  <c r="M23" i="57" a="1"/>
  <c r="M45" i="59" a="1"/>
  <c r="M32" i="86" a="1"/>
  <c r="M16" i="72" a="1"/>
  <c r="M6" i="51" a="1"/>
  <c r="M44" i="63" a="1"/>
  <c r="M18" i="77" a="1"/>
  <c r="M17" i="55" a="1"/>
  <c r="M27" i="56" a="1"/>
  <c r="M11" i="57" a="1"/>
  <c r="M44" i="61" a="1"/>
  <c r="M41" i="55" a="1"/>
  <c r="M22" i="57" a="1"/>
  <c r="M6" i="85" a="1"/>
  <c r="M14" i="58" a="1"/>
  <c r="M46" i="49" a="1"/>
  <c r="M25" i="61" a="1"/>
  <c r="M47" i="87" a="1"/>
  <c r="M19" i="62" a="1"/>
  <c r="M16" i="62" a="1"/>
  <c r="M10" i="85" a="1"/>
  <c r="M36" i="54" a="1"/>
  <c r="M8" i="73" a="1"/>
  <c r="M22" i="52" a="1"/>
  <c r="M34" i="66" a="1"/>
  <c r="M32" i="56" a="1"/>
  <c r="M12" i="85" a="1"/>
  <c r="M47" i="52" a="1"/>
  <c r="M19" i="87" a="1"/>
  <c r="M34" i="76" a="1"/>
  <c r="M24" i="60" a="1"/>
  <c r="M7" i="65" a="1"/>
  <c r="M12" i="57" a="1"/>
  <c r="M21" i="55" a="1"/>
  <c r="M22" i="61" a="1"/>
  <c r="M8" i="76" a="1"/>
  <c r="M42" i="76" a="1"/>
  <c r="M9" i="87" a="1"/>
  <c r="M29" i="71" a="1"/>
  <c r="M14" i="67" a="1"/>
  <c r="M39" i="69" a="1"/>
  <c r="M45" i="64" a="1"/>
  <c r="M38" i="71" a="1"/>
  <c r="M29" i="57" a="1"/>
  <c r="M16" i="58" a="1"/>
  <c r="M24" i="68" a="1"/>
  <c r="M45" i="66" a="1"/>
  <c r="M6" i="74" a="1"/>
  <c r="M47" i="49" a="1"/>
  <c r="M21" i="57" a="1"/>
  <c r="M42" i="55" a="1"/>
  <c r="M19" i="59" a="1"/>
  <c r="M39" i="66" a="1"/>
  <c r="M12" i="64" a="1"/>
  <c r="M5" i="56" a="1"/>
  <c r="M22" i="70" a="1"/>
  <c r="M38" i="67" a="1"/>
  <c r="M13" i="61" a="1"/>
  <c r="M42" i="70" a="1"/>
  <c r="M38" i="63" a="1"/>
  <c r="M6" i="77" a="1"/>
  <c r="M42" i="64" a="1"/>
  <c r="M33" i="63" a="1"/>
  <c r="M37" i="74" a="1"/>
  <c r="M33" i="52" a="1"/>
  <c r="M23" i="78" a="1"/>
  <c r="M11" i="71" a="1"/>
  <c r="M18" i="54" a="1"/>
  <c r="M13" i="60" a="1"/>
  <c r="M7" i="51" a="1"/>
  <c r="M38" i="77" a="1"/>
  <c r="M9" i="49" a="1"/>
  <c r="M31" i="49" a="1"/>
  <c r="M36" i="75" a="1"/>
  <c r="M20" i="66" a="1"/>
  <c r="M15" i="63" a="1"/>
  <c r="M45" i="71" a="1"/>
  <c r="M38" i="66" a="1"/>
  <c r="M47" i="70" a="1"/>
  <c r="M10" i="67" a="1"/>
  <c r="M23" i="75" a="1"/>
  <c r="M48" i="57" a="1"/>
  <c r="M39" i="70" a="1"/>
  <c r="M44" i="55" a="1"/>
  <c r="M22" i="65" a="1"/>
  <c r="M21" i="78" a="1"/>
  <c r="M46" i="70" a="1"/>
  <c r="M20" i="68" a="1"/>
  <c r="M36" i="68" a="1"/>
  <c r="M36" i="56" a="1"/>
  <c r="M36" i="62" a="1"/>
  <c r="M5" i="80" a="1"/>
  <c r="M39" i="59" a="1"/>
  <c r="M9" i="51" a="1"/>
  <c r="M39" i="86" a="1"/>
  <c r="M19" i="78" a="1"/>
  <c r="M30" i="61" a="1"/>
  <c r="M38" i="76" a="1"/>
  <c r="M26" i="61" a="1"/>
  <c r="M27" i="57" a="1"/>
  <c r="M27" i="77" a="1"/>
  <c r="M7" i="48" a="1"/>
  <c r="M6" i="79" a="1"/>
  <c r="M13" i="48" a="1"/>
  <c r="M21" i="70" a="1"/>
  <c r="M11" i="69" a="1"/>
  <c r="M12" i="56" a="1"/>
  <c r="M31" i="59" a="1"/>
  <c r="M8" i="70" a="1"/>
  <c r="M23" i="85" a="1"/>
  <c r="M16" i="67" a="1"/>
  <c r="M31" i="64" a="1"/>
  <c r="M43" i="65" a="1"/>
  <c r="M41" i="49" a="1"/>
  <c r="M10" i="71" a="1"/>
  <c r="M14" i="68" a="1"/>
  <c r="M10" i="75" a="1"/>
  <c r="M21" i="71" a="1"/>
  <c r="M42" i="53" a="1"/>
  <c r="M15" i="87" a="1"/>
  <c r="M34" i="70" a="1"/>
  <c r="M30" i="66" a="1"/>
  <c r="M47" i="66" a="1"/>
  <c r="M11" i="61" a="1"/>
  <c r="M42" i="85" a="1"/>
  <c r="M25" i="86" a="1"/>
  <c r="M15" i="71" a="1"/>
  <c r="M42" i="52" a="1"/>
  <c r="M9" i="71" a="1"/>
  <c r="M44" i="59" a="1"/>
  <c r="M39" i="77" a="1"/>
  <c r="M41" i="63" a="1"/>
  <c r="M37" i="72" a="1"/>
  <c r="M15" i="79" a="1"/>
  <c r="M29" i="72" a="1"/>
  <c r="M28" i="85" a="1"/>
  <c r="M38" i="53" a="1"/>
  <c r="M24" i="54" a="1"/>
  <c r="M27" i="75" a="1"/>
  <c r="M8" i="61" a="1"/>
  <c r="M14" i="49" a="1"/>
  <c r="M17" i="71" a="1"/>
  <c r="M42" i="58" a="1"/>
  <c r="M23" i="56" a="1"/>
  <c r="M6" i="56" a="1"/>
  <c r="M13" i="79" a="1"/>
  <c r="M32" i="62" a="1"/>
  <c r="M11" i="58" a="1"/>
  <c r="M13" i="55" a="1"/>
  <c r="M43" i="64" a="1"/>
  <c r="M27" i="52" a="1"/>
  <c r="M44" i="51" a="1"/>
  <c r="M7" i="84" a="1"/>
  <c r="M47" i="77" a="1"/>
  <c r="M12" i="51" a="1"/>
  <c r="M28" i="58" a="1"/>
  <c r="M12" i="80" a="1"/>
  <c r="M24" i="71" a="1"/>
  <c r="M24" i="64" a="1"/>
  <c r="M26" i="74" a="1"/>
  <c r="M30" i="53" a="1"/>
  <c r="M23" i="76" a="1"/>
  <c r="M48" i="69" a="1"/>
  <c r="M46" i="87" a="1"/>
  <c r="M10" i="64" a="1"/>
  <c r="M20" i="71" a="1"/>
  <c r="M33" i="54" a="1"/>
  <c r="M42" i="54" a="1"/>
  <c r="M15" i="74" a="1"/>
  <c r="M19" i="73" a="1"/>
  <c r="M43" i="58" a="1"/>
  <c r="M47" i="53" a="1"/>
  <c r="M36" i="78" a="1"/>
  <c r="M13" i="76" a="1"/>
  <c r="M11" i="64" a="1"/>
  <c r="M9" i="63" a="1"/>
  <c r="M21" i="67" a="1"/>
  <c r="M5" i="74" a="1"/>
  <c r="M32" i="57" a="1"/>
  <c r="M47" i="74" a="1"/>
  <c r="M46" i="68" a="1"/>
  <c r="M34" i="62" a="1"/>
  <c r="M17" i="78" a="1"/>
  <c r="M37" i="52" a="1"/>
  <c r="M13" i="86" a="1"/>
  <c r="M38" i="57" a="1"/>
  <c r="M46" i="58" a="1"/>
  <c r="M14" i="77" a="1"/>
  <c r="M34" i="53" a="1"/>
  <c r="M21" i="61" a="1"/>
  <c r="M43" i="57" a="1"/>
  <c r="M37" i="64" a="1"/>
  <c r="M12" i="48" a="1"/>
  <c r="M12" i="70" a="1"/>
  <c r="M30" i="72" a="1"/>
  <c r="M29" i="53" a="1"/>
  <c r="M41" i="56" a="1"/>
  <c r="M16" i="85" a="1"/>
  <c r="M5" i="85" a="1"/>
  <c r="M14" i="69" a="1"/>
  <c r="M48" i="58" a="1"/>
  <c r="M48" i="53" a="1"/>
  <c r="M23" i="65" a="1"/>
  <c r="M35" i="54" a="1"/>
  <c r="M27" i="86" a="1"/>
  <c r="M12" i="65" a="1"/>
  <c r="M34" i="61" a="1"/>
  <c r="M22" i="85" a="1"/>
  <c r="M14" i="79" a="1"/>
  <c r="M34" i="56" a="1"/>
  <c r="M44" i="60" a="1"/>
  <c r="M16" i="74" a="1"/>
  <c r="M32" i="85" a="1"/>
  <c r="M25" i="58" a="1"/>
  <c r="M27" i="54" a="1"/>
  <c r="M30" i="68" a="1"/>
  <c r="M8" i="63" a="1"/>
  <c r="M41" i="52" a="1"/>
  <c r="M14" i="59" a="1"/>
  <c r="M13" i="62" a="1"/>
  <c r="M29" i="73" a="1"/>
  <c r="M47" i="56" a="1"/>
  <c r="M6" i="72" a="1"/>
  <c r="M14" i="55" a="1"/>
  <c r="M15" i="61" a="1"/>
  <c r="M16" i="60" a="1"/>
  <c r="M47" i="62" a="1"/>
  <c r="M24" i="66" a="1"/>
  <c r="M22" i="60" a="1"/>
  <c r="M34" i="51" a="1"/>
  <c r="M48" i="62" a="1"/>
  <c r="M23" i="62" a="1"/>
  <c r="M21" i="51" a="1"/>
  <c r="M32" i="54" a="1"/>
  <c r="M46" i="61" a="1"/>
  <c r="M16" i="78" a="1"/>
  <c r="M46" i="52" a="1"/>
  <c r="M21" i="69" a="1"/>
  <c r="M40" i="55" a="1"/>
  <c r="M17" i="51" a="1"/>
  <c r="M40" i="71" a="1"/>
  <c r="M28" i="59" a="1"/>
  <c r="M9" i="66" a="1"/>
  <c r="M36" i="74" a="1"/>
  <c r="M37" i="51" a="1"/>
  <c r="M35" i="87" a="1"/>
  <c r="M21" i="85" a="1"/>
  <c r="M22" i="77" a="1"/>
  <c r="M28" i="71" a="1"/>
  <c r="M19" i="77" a="1"/>
  <c r="M17" i="52" a="1"/>
  <c r="M26" i="78" a="1"/>
  <c r="M33" i="86" a="1"/>
  <c r="M7" i="78" a="1"/>
  <c r="M29" i="67" a="1"/>
  <c r="M8" i="71" a="1"/>
  <c r="M30" i="79" a="1"/>
  <c r="M32" i="87" a="1"/>
  <c r="M19" i="51" a="1"/>
  <c r="M29" i="64" a="1"/>
  <c r="M29" i="63" a="1"/>
  <c r="M32" i="52" a="1"/>
  <c r="M25" i="55" a="1"/>
  <c r="M40" i="76" a="1"/>
  <c r="M47" i="73" a="1"/>
  <c r="M11" i="54" a="1"/>
  <c r="M16" i="75" a="1"/>
  <c r="M23" i="86" a="1"/>
  <c r="M37" i="49" a="1"/>
  <c r="M35" i="59" a="1"/>
  <c r="M20" i="62" a="1"/>
  <c r="M44" i="85" a="1"/>
  <c r="M14" i="52" a="1"/>
  <c r="M39" i="53" a="1"/>
  <c r="M21" i="72" a="1"/>
  <c r="M44" i="53" a="1"/>
  <c r="M28" i="75" a="1"/>
  <c r="M43" i="74" a="1"/>
  <c r="M15" i="66" a="1"/>
  <c r="M34" i="74" a="1"/>
  <c r="M30" i="73" a="1"/>
  <c r="M8" i="48" a="1"/>
  <c r="M22" i="51" a="1"/>
  <c r="M22" i="62" a="1"/>
  <c r="M20" i="55" a="1"/>
  <c r="M29" i="49" a="1"/>
  <c r="M28" i="66" a="1"/>
  <c r="M16" i="70" a="1"/>
  <c r="M38" i="51" a="1"/>
  <c r="M35" i="62" a="1"/>
  <c r="M25" i="78" a="1"/>
  <c r="M34" i="73" a="1"/>
  <c r="M7" i="53" a="1"/>
  <c r="M7" i="61" a="1"/>
  <c r="M32" i="68" a="1"/>
  <c r="M32" i="69" a="1"/>
  <c r="M5" i="65" a="1"/>
  <c r="M37" i="79" a="1"/>
  <c r="M11" i="76" a="1"/>
  <c r="M37" i="78" a="1"/>
  <c r="M46" i="69" a="1"/>
  <c r="M9" i="73" a="1"/>
  <c r="M25" i="57" a="1"/>
  <c r="M10" i="55" a="1"/>
  <c r="M48" i="79" a="1"/>
  <c r="M42" i="66" a="1"/>
  <c r="M15" i="48" a="1"/>
  <c r="M8" i="53" a="1"/>
  <c r="M6" i="62" a="1"/>
  <c r="M6" i="68" a="1"/>
  <c r="M17" i="64" a="1"/>
  <c r="M30" i="59" a="1"/>
  <c r="M14" i="71" a="1"/>
  <c r="M9" i="84" a="1"/>
  <c r="M33" i="67" a="1"/>
  <c r="M7" i="58" a="1"/>
  <c r="M16" i="61" a="1"/>
  <c r="M23" i="59" a="1"/>
  <c r="M9" i="70" a="1"/>
  <c r="M32" i="60" a="1"/>
  <c r="M37" i="60" a="1"/>
  <c r="M40" i="78" a="1"/>
  <c r="M48" i="72" a="1"/>
  <c r="M33" i="69" a="1"/>
  <c r="M39" i="71" a="1"/>
  <c r="M25" i="75" a="1"/>
  <c r="M48" i="74" a="1"/>
  <c r="M48" i="86" a="1"/>
  <c r="M32" i="78" a="1"/>
  <c r="M12" i="75" a="1"/>
  <c r="M41" i="67" a="1"/>
  <c r="M6" i="65" a="1"/>
  <c r="M23" i="63" a="1"/>
  <c r="M28" i="62" a="1"/>
  <c r="M28" i="69" a="1"/>
  <c r="M43" i="76" a="1"/>
  <c r="M29" i="52" a="1"/>
  <c r="M34" i="79" a="1"/>
  <c r="M47" i="71" a="1"/>
  <c r="M22" i="76" a="1"/>
  <c r="M9" i="56" a="1"/>
  <c r="M30" i="62" a="1"/>
  <c r="M5" i="55" a="1"/>
  <c r="M11" i="56" a="1"/>
  <c r="M41" i="79" a="1"/>
  <c r="M25" i="64" a="1"/>
  <c r="M26" i="57" a="1"/>
  <c r="M8" i="72" a="1"/>
  <c r="M43" i="53" a="1"/>
  <c r="M17" i="58" a="1"/>
  <c r="M43" i="70" a="1"/>
  <c r="M12" i="63" a="1"/>
  <c r="M39" i="57" a="1"/>
  <c r="M7" i="67" a="1"/>
  <c r="M41" i="75" a="1"/>
  <c r="M34" i="63" a="1"/>
  <c r="C27" i="90"/>
  <c r="M7" i="61" l="1"/>
  <c r="M10" i="72"/>
  <c r="M27" i="52"/>
  <c r="M30" i="67"/>
  <c r="M45" i="78"/>
  <c r="M48" i="59"/>
  <c r="M47" i="54"/>
  <c r="M42" i="61"/>
  <c r="M30" i="52"/>
  <c r="M26" i="58"/>
  <c r="M33" i="63"/>
  <c r="M40" i="68"/>
  <c r="M29" i="73"/>
  <c r="M37" i="79"/>
  <c r="M43" i="55"/>
  <c r="M10" i="64"/>
  <c r="M24" i="65"/>
  <c r="M25" i="57"/>
  <c r="M41" i="62"/>
  <c r="M42" i="67"/>
  <c r="M38" i="73"/>
  <c r="M9" i="78"/>
  <c r="M11" i="61"/>
  <c r="M27" i="51"/>
  <c r="M17" i="52"/>
  <c r="M17" i="51"/>
  <c r="M30" i="56"/>
  <c r="M6" i="62"/>
  <c r="M39" i="69"/>
  <c r="M15" i="75"/>
  <c r="M33" i="56"/>
  <c r="M30" i="62"/>
  <c r="M31" i="70"/>
  <c r="M9" i="77"/>
  <c r="M45" i="56"/>
  <c r="M10" i="63"/>
  <c r="M5" i="74"/>
  <c r="M30" i="68"/>
  <c r="M8" i="76"/>
  <c r="M8" i="57"/>
  <c r="M6" i="54"/>
  <c r="M5" i="62"/>
  <c r="M32" i="60"/>
  <c r="M47" i="62"/>
  <c r="M34" i="52"/>
  <c r="M13" i="59"/>
  <c r="M48" i="63"/>
  <c r="M22" i="53"/>
  <c r="M17" i="58"/>
  <c r="M12" i="63"/>
  <c r="M21" i="69"/>
  <c r="M14" i="74"/>
  <c r="M48" i="51"/>
  <c r="M22" i="58"/>
  <c r="M20" i="69"/>
  <c r="M11" i="51"/>
  <c r="M38" i="58"/>
  <c r="M45" i="63"/>
  <c r="M46" i="68"/>
  <c r="M48" i="73"/>
  <c r="M43" i="79"/>
  <c r="M35" i="65"/>
  <c r="M26" i="54"/>
  <c r="M47" i="56"/>
  <c r="M33" i="52"/>
  <c r="M34" i="57"/>
  <c r="M43" i="64"/>
  <c r="M25" i="69"/>
  <c r="M25" i="76"/>
  <c r="M36" i="56"/>
  <c r="M14" i="64"/>
  <c r="M45" i="71"/>
  <c r="M18" i="77"/>
  <c r="M17" i="57"/>
  <c r="M42" i="64"/>
  <c r="M27" i="75"/>
  <c r="M32" i="72"/>
  <c r="M24" i="51"/>
  <c r="M46" i="77"/>
  <c r="M31" i="71"/>
  <c r="M11" i="56"/>
  <c r="M6" i="65"/>
  <c r="M36" i="69"/>
  <c r="M40" i="51"/>
  <c r="M45" i="52"/>
  <c r="M29" i="58"/>
  <c r="M8" i="64"/>
  <c r="M33" i="69"/>
  <c r="M16" i="74"/>
  <c r="M44" i="51"/>
  <c r="M25" i="53"/>
  <c r="M42" i="55"/>
  <c r="M37" i="58"/>
  <c r="M42" i="52"/>
  <c r="M30" i="58"/>
  <c r="M29" i="64"/>
  <c r="M35" i="70"/>
  <c r="M19" i="77"/>
  <c r="M46" i="57"/>
  <c r="M35" i="64"/>
  <c r="M37" i="72"/>
  <c r="M46" i="78"/>
  <c r="M15" i="58"/>
  <c r="M10" i="65"/>
  <c r="M18" i="75"/>
  <c r="M37" i="74"/>
  <c r="M9" i="70"/>
  <c r="M27" i="53"/>
  <c r="M14" i="56"/>
  <c r="M14" i="67"/>
  <c r="M22" i="66"/>
  <c r="M16" i="64"/>
  <c r="M32" i="75"/>
  <c r="M8" i="61"/>
  <c r="M46" i="52"/>
  <c r="M5" i="71"/>
  <c r="M24" i="67"/>
  <c r="M12" i="54"/>
  <c r="M38" i="60"/>
  <c r="M9" i="65"/>
  <c r="M13" i="70"/>
  <c r="M41" i="75"/>
  <c r="M6" i="51"/>
  <c r="M13" i="66"/>
  <c r="M19" i="54"/>
  <c r="M36" i="52"/>
  <c r="M40" i="59"/>
  <c r="M17" i="64"/>
  <c r="M48" i="69"/>
  <c r="M44" i="75"/>
  <c r="M13" i="55"/>
  <c r="M10" i="56"/>
  <c r="M16" i="58"/>
  <c r="M9" i="61"/>
  <c r="M7" i="53"/>
  <c r="M8" i="59"/>
  <c r="M16" i="65"/>
  <c r="M33" i="71"/>
  <c r="M6" i="77"/>
  <c r="M36" i="58"/>
  <c r="M26" i="66"/>
  <c r="M9" i="72"/>
  <c r="M47" i="51"/>
  <c r="M28" i="59"/>
  <c r="M44" i="66"/>
  <c r="M23" i="76"/>
  <c r="M21" i="77"/>
  <c r="M31" i="75"/>
  <c r="M18" i="57"/>
  <c r="M46" i="60"/>
  <c r="M21" i="58"/>
  <c r="M37" i="54"/>
  <c r="M25" i="59"/>
  <c r="M19" i="59"/>
  <c r="M18" i="53"/>
  <c r="M8" i="53"/>
  <c r="M44" i="69"/>
  <c r="M16" i="55"/>
  <c r="M35" i="60"/>
  <c r="M36" i="65"/>
  <c r="M9" i="71"/>
  <c r="M28" i="76"/>
  <c r="M40" i="52"/>
  <c r="M9" i="53"/>
  <c r="M8" i="56"/>
  <c r="M40" i="53"/>
  <c r="M44" i="60"/>
  <c r="M15" i="65"/>
  <c r="M28" i="70"/>
  <c r="M36" i="75"/>
  <c r="M23" i="59"/>
  <c r="M16" i="60"/>
  <c r="M14" i="61"/>
  <c r="M23" i="64"/>
  <c r="M21" i="54"/>
  <c r="M33" i="60"/>
  <c r="M20" i="66"/>
  <c r="M36" i="71"/>
  <c r="M16" i="78"/>
  <c r="M10" i="59"/>
  <c r="M35" i="66"/>
  <c r="M21" i="73"/>
  <c r="M43" i="53"/>
  <c r="M22" i="60"/>
  <c r="M6" i="68"/>
  <c r="M45" i="79"/>
  <c r="M25" i="55"/>
  <c r="M32" i="57"/>
  <c r="M27" i="74"/>
  <c r="M11" i="66"/>
  <c r="M41" i="71"/>
  <c r="M26" i="77"/>
  <c r="M37" i="57"/>
  <c r="M10" i="54"/>
  <c r="M11" i="58"/>
  <c r="M15" i="54"/>
  <c r="M6" i="60"/>
  <c r="M14" i="66"/>
  <c r="M27" i="71"/>
  <c r="M40" i="76"/>
  <c r="M24" i="62"/>
  <c r="M10" i="62"/>
  <c r="M38" i="63"/>
  <c r="M24" i="54"/>
  <c r="M30" i="54"/>
  <c r="M48" i="60"/>
  <c r="M47" i="66"/>
  <c r="M18" i="72"/>
  <c r="M19" i="53"/>
  <c r="M37" i="60"/>
  <c r="M39" i="67"/>
  <c r="M40" i="74"/>
  <c r="M39" i="54"/>
  <c r="M43" i="60"/>
  <c r="M37" i="70"/>
  <c r="M40" i="63"/>
  <c r="M34" i="60"/>
  <c r="M31" i="69"/>
  <c r="M45" i="55"/>
  <c r="M21" i="57"/>
  <c r="M35" i="77"/>
  <c r="M5" i="65"/>
  <c r="M22" i="56"/>
  <c r="M29" i="60"/>
  <c r="M34" i="55"/>
  <c r="M37" i="61"/>
  <c r="M23" i="66"/>
  <c r="M18" i="71"/>
  <c r="M13" i="77"/>
  <c r="M29" i="54"/>
  <c r="M35" i="63"/>
  <c r="M16" i="66"/>
  <c r="M9" i="56"/>
  <c r="M40" i="55"/>
  <c r="M16" i="61"/>
  <c r="M27" i="67"/>
  <c r="M9" i="73"/>
  <c r="M27" i="54"/>
  <c r="M22" i="61"/>
  <c r="M8" i="68"/>
  <c r="M21" i="75"/>
  <c r="M7" i="55"/>
  <c r="M46" i="61"/>
  <c r="M7" i="70"/>
  <c r="M38" i="64"/>
  <c r="M46" i="65"/>
  <c r="M18" i="74"/>
  <c r="M17" i="60"/>
  <c r="M31" i="59"/>
  <c r="M46" i="51"/>
  <c r="M7" i="66"/>
  <c r="M39" i="57"/>
  <c r="M20" i="73"/>
  <c r="M36" i="51"/>
  <c r="M21" i="63"/>
  <c r="M18" i="56"/>
  <c r="M44" i="62"/>
  <c r="M21" i="67"/>
  <c r="M40" i="72"/>
  <c r="M47" i="77"/>
  <c r="M30" i="57"/>
  <c r="M41" i="67"/>
  <c r="M16" i="70"/>
  <c r="M14" i="51"/>
  <c r="M21" i="56"/>
  <c r="M32" i="62"/>
  <c r="M5" i="68"/>
  <c r="M28" i="74"/>
  <c r="M15" i="55"/>
  <c r="M21" i="62"/>
  <c r="M9" i="69"/>
  <c r="M6" i="76"/>
  <c r="M23" i="55"/>
  <c r="M36" i="62"/>
  <c r="M43" i="71"/>
  <c r="M6" i="66"/>
  <c r="M42" i="70"/>
  <c r="M8" i="51"/>
  <c r="M12" i="65"/>
  <c r="M35" i="79"/>
  <c r="M44" i="57"/>
  <c r="M13" i="62"/>
  <c r="M34" i="67"/>
  <c r="M41" i="72"/>
  <c r="M43" i="78"/>
  <c r="M24" i="66"/>
  <c r="M33" i="72"/>
  <c r="M16" i="77"/>
  <c r="M16" i="62"/>
  <c r="M28" i="71"/>
  <c r="M30" i="76"/>
  <c r="M48" i="55"/>
  <c r="M43" i="72"/>
  <c r="M42" i="79"/>
  <c r="M24" i="53"/>
  <c r="M43" i="65"/>
  <c r="M38" i="52"/>
  <c r="M15" i="57"/>
  <c r="M28" i="62"/>
  <c r="M11" i="67"/>
  <c r="M47" i="73"/>
  <c r="M9" i="48"/>
  <c r="M32" i="63"/>
  <c r="M9" i="59"/>
  <c r="M43" i="73"/>
  <c r="M15" i="48"/>
  <c r="M32" i="86"/>
  <c r="M10" i="49"/>
  <c r="M11" i="86"/>
  <c r="M5" i="80"/>
  <c r="M12" i="87"/>
  <c r="M13" i="49"/>
  <c r="M35" i="86"/>
  <c r="M19" i="51"/>
  <c r="M30" i="53"/>
  <c r="M7" i="56"/>
  <c r="M47" i="58"/>
  <c r="M38" i="61"/>
  <c r="M17" i="63"/>
  <c r="M34" i="66"/>
  <c r="M48" i="68"/>
  <c r="M15" i="71"/>
  <c r="M41" i="73"/>
  <c r="M7" i="76"/>
  <c r="M40" i="78"/>
  <c r="M31" i="49"/>
  <c r="M7" i="85"/>
  <c r="M36" i="53"/>
  <c r="M37" i="56"/>
  <c r="M7" i="58"/>
  <c r="M15" i="61"/>
  <c r="M41" i="63"/>
  <c r="M32" i="66"/>
  <c r="M11" i="68"/>
  <c r="M21" i="71"/>
  <c r="M6" i="73"/>
  <c r="M15" i="76"/>
  <c r="M23" i="78"/>
  <c r="M32" i="49"/>
  <c r="M44" i="85"/>
  <c r="M23" i="51"/>
  <c r="M32" i="54"/>
  <c r="M17" i="56"/>
  <c r="M32" i="59"/>
  <c r="M28" i="61"/>
  <c r="M5" i="64"/>
  <c r="M31" i="66"/>
  <c r="M26" i="69"/>
  <c r="M29" i="71"/>
  <c r="M38" i="74"/>
  <c r="M34" i="76"/>
  <c r="M5" i="79"/>
  <c r="M12" i="49"/>
  <c r="M15" i="85"/>
  <c r="M37" i="52"/>
  <c r="M31" i="54"/>
  <c r="M24" i="56"/>
  <c r="M39" i="59"/>
  <c r="M18" i="61"/>
  <c r="M31" i="65"/>
  <c r="M18" i="67"/>
  <c r="M43" i="70"/>
  <c r="M36" i="73"/>
  <c r="M46" i="76"/>
  <c r="M27" i="79"/>
  <c r="M31" i="86"/>
  <c r="M28" i="49"/>
  <c r="M20" i="85"/>
  <c r="M19" i="52"/>
  <c r="M44" i="55"/>
  <c r="M43" i="58"/>
  <c r="M21" i="61"/>
  <c r="M20" i="64"/>
  <c r="M41" i="66"/>
  <c r="M20" i="70"/>
  <c r="M35" i="72"/>
  <c r="M28" i="75"/>
  <c r="M29" i="78"/>
  <c r="M42" i="49"/>
  <c r="M47" i="85"/>
  <c r="M6" i="52"/>
  <c r="M29" i="55"/>
  <c r="M45" i="58"/>
  <c r="M17" i="61"/>
  <c r="M39" i="64"/>
  <c r="M43" i="67"/>
  <c r="M39" i="70"/>
  <c r="M32" i="73"/>
  <c r="M12" i="75"/>
  <c r="M13" i="79"/>
  <c r="M33" i="87"/>
  <c r="M40" i="69"/>
  <c r="M41" i="74"/>
  <c r="M38" i="53"/>
  <c r="M29" i="57"/>
  <c r="M20" i="63"/>
  <c r="M45" i="68"/>
  <c r="M34" i="73"/>
  <c r="M10" i="78"/>
  <c r="M35" i="67"/>
  <c r="M30" i="72"/>
  <c r="M26" i="78"/>
  <c r="M35" i="52"/>
  <c r="M31" i="72"/>
  <c r="M22" i="77"/>
  <c r="M13" i="61"/>
  <c r="M35" i="73"/>
  <c r="M32" i="51"/>
  <c r="M9" i="57"/>
  <c r="M32" i="67"/>
  <c r="M8" i="52"/>
  <c r="M36" i="57"/>
  <c r="M27" i="63"/>
  <c r="M16" i="68"/>
  <c r="M33" i="74"/>
  <c r="M29" i="51"/>
  <c r="M25" i="67"/>
  <c r="M40" i="62"/>
  <c r="M22" i="74"/>
  <c r="M7" i="48"/>
  <c r="M39" i="86"/>
  <c r="M17" i="49"/>
  <c r="M5" i="86"/>
  <c r="M8" i="48"/>
  <c r="M14" i="86"/>
  <c r="M47" i="49"/>
  <c r="M14" i="85"/>
  <c r="M41" i="51"/>
  <c r="M8" i="54"/>
  <c r="M34" i="56"/>
  <c r="M43" i="59"/>
  <c r="M40" i="61"/>
  <c r="M25" i="64"/>
  <c r="M10" i="66"/>
  <c r="M8" i="69"/>
  <c r="M46" i="71"/>
  <c r="M26" i="74"/>
  <c r="M16" i="76"/>
  <c r="M48" i="78"/>
  <c r="M43" i="87"/>
  <c r="M40" i="85"/>
  <c r="M20" i="54"/>
  <c r="M40" i="56"/>
  <c r="M20" i="59"/>
  <c r="M10" i="61"/>
  <c r="M42" i="63"/>
  <c r="M28" i="66"/>
  <c r="M14" i="69"/>
  <c r="M16" i="71"/>
  <c r="M32" i="74"/>
  <c r="M22" i="76"/>
  <c r="M5" i="78"/>
  <c r="M9" i="49"/>
  <c r="M19" i="85"/>
  <c r="M5" i="52"/>
  <c r="M40" i="54"/>
  <c r="M12" i="56"/>
  <c r="M33" i="59"/>
  <c r="M12" i="61"/>
  <c r="M33" i="64"/>
  <c r="M5" i="67"/>
  <c r="M7" i="69"/>
  <c r="M12" i="71"/>
  <c r="M31" i="74"/>
  <c r="M41" i="76"/>
  <c r="M15" i="79"/>
  <c r="M32" i="87"/>
  <c r="M6" i="85"/>
  <c r="M21" i="52"/>
  <c r="M7" i="54"/>
  <c r="M7" i="57"/>
  <c r="M17" i="59"/>
  <c r="M19" i="62"/>
  <c r="M19" i="65"/>
  <c r="M43" i="68"/>
  <c r="M13" i="71"/>
  <c r="M44" i="74"/>
  <c r="M18" i="76"/>
  <c r="M12" i="79"/>
  <c r="M27" i="86"/>
  <c r="M35" i="49"/>
  <c r="M35" i="85"/>
  <c r="M48" i="52"/>
  <c r="M17" i="55"/>
  <c r="M23" i="58"/>
  <c r="M31" i="61"/>
  <c r="M21" i="64"/>
  <c r="M33" i="67"/>
  <c r="M27" i="70"/>
  <c r="M26" i="73"/>
  <c r="M26" i="76"/>
  <c r="M17" i="79"/>
  <c r="M21" i="87"/>
  <c r="M18" i="84"/>
  <c r="M14" i="53"/>
  <c r="M6" i="55"/>
  <c r="M6" i="58"/>
  <c r="M6" i="61"/>
  <c r="M31" i="64"/>
  <c r="M13" i="67"/>
  <c r="M17" i="70"/>
  <c r="M19" i="73"/>
  <c r="M21" i="76"/>
  <c r="M31" i="79"/>
  <c r="M37" i="87"/>
  <c r="M48" i="66"/>
  <c r="M8" i="72"/>
  <c r="M15" i="77"/>
  <c r="M48" i="64"/>
  <c r="M32" i="70"/>
  <c r="M39" i="75"/>
  <c r="M12" i="60"/>
  <c r="M27" i="58"/>
  <c r="M37" i="63"/>
  <c r="M36" i="68"/>
  <c r="M7" i="74"/>
  <c r="M47" i="79"/>
  <c r="M19" i="68"/>
  <c r="M46" i="73"/>
  <c r="M17" i="78"/>
  <c r="M48" i="57"/>
  <c r="M36" i="72"/>
  <c r="M32" i="78"/>
  <c r="M21" i="51"/>
  <c r="M10" i="75"/>
  <c r="M22" i="52"/>
  <c r="M23" i="61"/>
  <c r="M22" i="69"/>
  <c r="M16" i="53"/>
  <c r="M10" i="58"/>
  <c r="M36" i="63"/>
  <c r="M32" i="69"/>
  <c r="M14" i="75"/>
  <c r="M35" i="55"/>
  <c r="M43" i="52"/>
  <c r="M31" i="67"/>
  <c r="M26" i="75"/>
  <c r="M14" i="49"/>
  <c r="M47" i="86"/>
  <c r="M18" i="49"/>
  <c r="M21" i="85"/>
  <c r="M5" i="49"/>
  <c r="M23" i="86"/>
  <c r="M48" i="49"/>
  <c r="M45" i="85"/>
  <c r="M42" i="51"/>
  <c r="M22" i="54"/>
  <c r="M48" i="56"/>
  <c r="M21" i="59"/>
  <c r="M37" i="62"/>
  <c r="M34" i="64"/>
  <c r="M30" i="66"/>
  <c r="M34" i="69"/>
  <c r="M30" i="71"/>
  <c r="M39" i="74"/>
  <c r="M11" i="76"/>
  <c r="M39" i="79"/>
  <c r="M39" i="87"/>
  <c r="M30" i="85"/>
  <c r="M28" i="54"/>
  <c r="M6" i="56"/>
  <c r="M27" i="59"/>
  <c r="M47" i="61"/>
  <c r="M40" i="64"/>
  <c r="M42" i="66"/>
  <c r="M46" i="69"/>
  <c r="M48" i="71"/>
  <c r="M45" i="74"/>
  <c r="M29" i="76"/>
  <c r="M44" i="79"/>
  <c r="M19" i="87"/>
  <c r="M48" i="85"/>
  <c r="M9" i="52"/>
  <c r="M41" i="54"/>
  <c r="M38" i="57"/>
  <c r="M47" i="59"/>
  <c r="M20" i="62"/>
  <c r="M24" i="64"/>
  <c r="M38" i="67"/>
  <c r="M35" i="69"/>
  <c r="M14" i="72"/>
  <c r="M23" i="74"/>
  <c r="M32" i="77"/>
  <c r="M22" i="79"/>
  <c r="M11" i="87"/>
  <c r="M16" i="84"/>
  <c r="M28" i="52"/>
  <c r="M21" i="55"/>
  <c r="M40" i="57"/>
  <c r="M36" i="59"/>
  <c r="M18" i="62"/>
  <c r="M29" i="65"/>
  <c r="M13" i="68"/>
  <c r="M47" i="71"/>
  <c r="M10" i="74"/>
  <c r="M38" i="77"/>
  <c r="M11" i="48"/>
  <c r="M34" i="86"/>
  <c r="M36" i="49"/>
  <c r="M11" i="84"/>
  <c r="M44" i="53"/>
  <c r="M14" i="55"/>
  <c r="M14" i="59"/>
  <c r="M48" i="61"/>
  <c r="M47" i="64"/>
  <c r="M36" i="67"/>
  <c r="M11" i="70"/>
  <c r="M39" i="73"/>
  <c r="M9" i="76"/>
  <c r="M25" i="79"/>
  <c r="M46" i="87"/>
  <c r="M30" i="79"/>
  <c r="M34" i="53"/>
  <c r="M38" i="56"/>
  <c r="M22" i="59"/>
  <c r="M31" i="62"/>
  <c r="M18" i="64"/>
  <c r="M38" i="68"/>
  <c r="M12" i="70"/>
  <c r="M17" i="73"/>
  <c r="M12" i="76"/>
  <c r="M46" i="79"/>
  <c r="M6" i="87"/>
  <c r="M25" i="58"/>
  <c r="M13" i="63"/>
  <c r="M10" i="68"/>
  <c r="M30" i="73"/>
  <c r="M32" i="79"/>
  <c r="M8" i="58"/>
  <c r="M34" i="63"/>
  <c r="M23" i="68"/>
  <c r="M42" i="73"/>
  <c r="M38" i="79"/>
  <c r="M20" i="57"/>
  <c r="M33" i="62"/>
  <c r="M6" i="67"/>
  <c r="M34" i="72"/>
  <c r="M12" i="77"/>
  <c r="M22" i="65"/>
  <c r="M14" i="70"/>
  <c r="M14" i="76"/>
  <c r="M6" i="53"/>
  <c r="M37" i="59"/>
  <c r="M15" i="64"/>
  <c r="M29" i="69"/>
  <c r="M25" i="74"/>
  <c r="M10" i="52"/>
  <c r="M24" i="68"/>
  <c r="M15" i="74"/>
  <c r="M41" i="79"/>
  <c r="M8" i="65"/>
  <c r="M31" i="73"/>
  <c r="M30" i="78"/>
  <c r="M13" i="65"/>
  <c r="M38" i="76"/>
  <c r="M25" i="54"/>
  <c r="M46" i="64"/>
  <c r="M6" i="71"/>
  <c r="M44" i="54"/>
  <c r="M45" i="59"/>
  <c r="M28" i="64"/>
  <c r="M13" i="69"/>
  <c r="M17" i="75"/>
  <c r="M45" i="62"/>
  <c r="M15" i="59"/>
  <c r="M28" i="68"/>
  <c r="M23" i="75"/>
  <c r="M21" i="49"/>
  <c r="M48" i="86"/>
  <c r="M26" i="87"/>
  <c r="M31" i="85"/>
  <c r="M29" i="49"/>
  <c r="M5" i="85"/>
  <c r="M7" i="87"/>
  <c r="M28" i="85"/>
  <c r="M13" i="52"/>
  <c r="M23" i="54"/>
  <c r="M14" i="57"/>
  <c r="M7" i="59"/>
  <c r="M15" i="62"/>
  <c r="M41" i="64"/>
  <c r="M20" i="67"/>
  <c r="M11" i="69"/>
  <c r="M44" i="72"/>
  <c r="M19" i="74"/>
  <c r="M27" i="77"/>
  <c r="M21" i="79"/>
  <c r="M35" i="87"/>
  <c r="M9" i="84"/>
  <c r="M35" i="54"/>
  <c r="M26" i="57"/>
  <c r="M29" i="59"/>
  <c r="M27" i="62"/>
  <c r="M6" i="64"/>
  <c r="M26" i="67"/>
  <c r="M17" i="69"/>
  <c r="M12" i="72"/>
  <c r="M11" i="74"/>
  <c r="M43" i="77"/>
  <c r="M11" i="79"/>
  <c r="M47" i="87"/>
  <c r="M10" i="84"/>
  <c r="M16" i="52"/>
  <c r="M5" i="55"/>
  <c r="M22" i="57"/>
  <c r="M6" i="59"/>
  <c r="M23" i="62"/>
  <c r="M44" i="65"/>
  <c r="M16" i="67"/>
  <c r="M5" i="70"/>
  <c r="M39" i="72"/>
  <c r="M6" i="74"/>
  <c r="M39" i="77"/>
  <c r="M6" i="80"/>
  <c r="M25" i="86"/>
  <c r="M7" i="80"/>
  <c r="M18" i="52"/>
  <c r="M32" i="55"/>
  <c r="M11" i="57"/>
  <c r="M15" i="60"/>
  <c r="M15" i="63"/>
  <c r="M18" i="65"/>
  <c r="M18" i="68"/>
  <c r="M24" i="71"/>
  <c r="M47" i="74"/>
  <c r="M17" i="77"/>
  <c r="M25" i="49"/>
  <c r="M30" i="86"/>
  <c r="M34" i="87"/>
  <c r="M7" i="79"/>
  <c r="M28" i="53"/>
  <c r="M43" i="56"/>
  <c r="M16" i="59"/>
  <c r="M38" i="62"/>
  <c r="M20" i="65"/>
  <c r="M20" i="68"/>
  <c r="M6" i="70"/>
  <c r="M25" i="73"/>
  <c r="M48" i="76"/>
  <c r="M34" i="79"/>
  <c r="M43" i="86"/>
  <c r="M7" i="51"/>
  <c r="M11" i="53"/>
  <c r="M23" i="56"/>
  <c r="M41" i="59"/>
  <c r="M46" i="62"/>
  <c r="M34" i="65"/>
  <c r="M34" i="68"/>
  <c r="M38" i="71"/>
  <c r="M13" i="74"/>
  <c r="M45" i="77"/>
  <c r="M18" i="79"/>
  <c r="M21" i="86"/>
  <c r="M14" i="68"/>
  <c r="M8" i="73"/>
  <c r="M6" i="78"/>
  <c r="M39" i="66"/>
  <c r="M8" i="71"/>
  <c r="M35" i="76"/>
  <c r="M16" i="54"/>
  <c r="M18" i="59"/>
  <c r="M13" i="64"/>
  <c r="M38" i="70"/>
  <c r="M19" i="75"/>
  <c r="M39" i="56"/>
  <c r="M47" i="69"/>
  <c r="M12" i="74"/>
  <c r="M5" i="53"/>
  <c r="M43" i="69"/>
  <c r="M21" i="74"/>
  <c r="M36" i="79"/>
  <c r="M47" i="52"/>
  <c r="M36" i="76"/>
  <c r="M28" i="60"/>
  <c r="M37" i="68"/>
  <c r="M48" i="72"/>
  <c r="M11" i="54"/>
  <c r="M42" i="59"/>
  <c r="M21" i="65"/>
  <c r="M22" i="70"/>
  <c r="M45" i="76"/>
  <c r="M24" i="59"/>
  <c r="M30" i="63"/>
  <c r="M30" i="69"/>
  <c r="M31" i="76"/>
  <c r="M6" i="49"/>
  <c r="M9" i="85"/>
  <c r="M9" i="87"/>
  <c r="M8" i="84"/>
  <c r="M30" i="49"/>
  <c r="M33" i="85"/>
  <c r="M27" i="87"/>
  <c r="M24" i="85"/>
  <c r="M31" i="52"/>
  <c r="M42" i="54"/>
  <c r="M35" i="57"/>
  <c r="M39" i="60"/>
  <c r="M25" i="62"/>
  <c r="M14" i="65"/>
  <c r="M46" i="67"/>
  <c r="M18" i="69"/>
  <c r="M21" i="72"/>
  <c r="M8" i="75"/>
  <c r="M28" i="77"/>
  <c r="M8" i="80"/>
  <c r="M36" i="87"/>
  <c r="M26" i="51"/>
  <c r="M5" i="54"/>
  <c r="M16" i="57"/>
  <c r="M7" i="60"/>
  <c r="M17" i="62"/>
  <c r="M26" i="65"/>
  <c r="M10" i="67"/>
  <c r="M42" i="69"/>
  <c r="M27" i="72"/>
  <c r="M48" i="74"/>
  <c r="M34" i="77"/>
  <c r="M13" i="80"/>
  <c r="M42" i="87"/>
  <c r="M10" i="51"/>
  <c r="M12" i="52"/>
  <c r="M26" i="55"/>
  <c r="M13" i="57"/>
  <c r="M26" i="60"/>
  <c r="M12" i="62"/>
  <c r="M39" i="65"/>
  <c r="M47" i="67"/>
  <c r="M45" i="70"/>
  <c r="M17" i="72"/>
  <c r="M38" i="75"/>
  <c r="M36" i="77"/>
  <c r="M17" i="48"/>
  <c r="M15" i="86"/>
  <c r="M37" i="51"/>
  <c r="M20" i="53"/>
  <c r="M28" i="55"/>
  <c r="M19" i="58"/>
  <c r="M23" i="60"/>
  <c r="M28" i="63"/>
  <c r="M19" i="66"/>
  <c r="M16" i="69"/>
  <c r="M26" i="72"/>
  <c r="M24" i="74"/>
  <c r="M25" i="78"/>
  <c r="M16" i="49"/>
  <c r="M8" i="85"/>
  <c r="M37" i="86"/>
  <c r="M12" i="48"/>
  <c r="M37" i="53"/>
  <c r="M42" i="56"/>
  <c r="M35" i="59"/>
  <c r="M34" i="62"/>
  <c r="M47" i="65"/>
  <c r="M22" i="68"/>
  <c r="M26" i="71"/>
  <c r="M34" i="74"/>
  <c r="M20" i="77"/>
  <c r="M48" i="79"/>
  <c r="M19" i="86"/>
  <c r="M45" i="51"/>
  <c r="M43" i="54"/>
  <c r="M33" i="57"/>
  <c r="M5" i="60"/>
  <c r="M11" i="62"/>
  <c r="M5" i="66"/>
  <c r="M41" i="68"/>
  <c r="M40" i="71"/>
  <c r="M29" i="74"/>
  <c r="M14" i="77"/>
  <c r="M12" i="80"/>
  <c r="M38" i="85"/>
  <c r="M14" i="71"/>
  <c r="M37" i="77"/>
  <c r="M22" i="64"/>
  <c r="M15" i="68"/>
  <c r="M40" i="70"/>
  <c r="M5" i="77"/>
  <c r="M14" i="87"/>
  <c r="M46" i="85"/>
  <c r="M48" i="87"/>
  <c r="M14" i="79"/>
  <c r="M38" i="87"/>
  <c r="M16" i="85"/>
  <c r="M23" i="87"/>
  <c r="M6" i="84"/>
  <c r="M29" i="52"/>
  <c r="M46" i="55"/>
  <c r="M42" i="57"/>
  <c r="M13" i="60"/>
  <c r="M48" i="62"/>
  <c r="M27" i="65"/>
  <c r="M17" i="67"/>
  <c r="M21" i="70"/>
  <c r="M6" i="72"/>
  <c r="M16" i="75"/>
  <c r="M24" i="77"/>
  <c r="M14" i="48"/>
  <c r="M38" i="86"/>
  <c r="M5" i="51"/>
  <c r="M20" i="55"/>
  <c r="M5" i="57"/>
  <c r="M8" i="60"/>
  <c r="M43" i="62"/>
  <c r="M33" i="65"/>
  <c r="M29" i="67"/>
  <c r="M33" i="70"/>
  <c r="M11" i="72"/>
  <c r="M22" i="75"/>
  <c r="M30" i="77"/>
  <c r="M10" i="48"/>
  <c r="M13" i="86"/>
  <c r="M26" i="52"/>
  <c r="M31" i="53"/>
  <c r="M22" i="55"/>
  <c r="M44" i="58"/>
  <c r="M20" i="60"/>
  <c r="M9" i="63"/>
  <c r="M23" i="65"/>
  <c r="M44" i="68"/>
  <c r="M46" i="70"/>
  <c r="M5" i="73"/>
  <c r="M29" i="75"/>
  <c r="M19" i="78"/>
  <c r="M39" i="49"/>
  <c r="M22" i="86"/>
  <c r="M32" i="52"/>
  <c r="M13" i="53"/>
  <c r="M30" i="55"/>
  <c r="M40" i="58"/>
  <c r="M25" i="61"/>
  <c r="M29" i="63"/>
  <c r="M29" i="66"/>
  <c r="M41" i="69"/>
  <c r="M7" i="72"/>
  <c r="M46" i="75"/>
  <c r="M15" i="78"/>
  <c r="M23" i="49"/>
  <c r="M23" i="85"/>
  <c r="M45" i="86"/>
  <c r="M33" i="51"/>
  <c r="M33" i="54"/>
  <c r="M27" i="57"/>
  <c r="M5" i="59"/>
  <c r="M42" i="62"/>
  <c r="M42" i="65"/>
  <c r="M35" i="68"/>
  <c r="M7" i="71"/>
  <c r="M17" i="74"/>
  <c r="M8" i="77"/>
  <c r="M6" i="48"/>
  <c r="M12" i="86"/>
  <c r="M16" i="51"/>
  <c r="M46" i="54"/>
  <c r="M10" i="57"/>
  <c r="M19" i="60"/>
  <c r="M7" i="63"/>
  <c r="M43" i="66"/>
  <c r="M5" i="69"/>
  <c r="M5" i="72"/>
  <c r="M5" i="75"/>
  <c r="M41" i="77"/>
  <c r="M45" i="49"/>
  <c r="M22" i="85"/>
  <c r="M42" i="75"/>
  <c r="M36" i="54"/>
  <c r="M21" i="60"/>
  <c r="M37" i="65"/>
  <c r="M47" i="70"/>
  <c r="M25" i="75"/>
  <c r="M35" i="53"/>
  <c r="M42" i="58"/>
  <c r="M26" i="64"/>
  <c r="M10" i="69"/>
  <c r="M8" i="74"/>
  <c r="M47" i="53"/>
  <c r="M28" i="67"/>
  <c r="M29" i="72"/>
  <c r="M37" i="78"/>
  <c r="M41" i="55"/>
  <c r="M43" i="61"/>
  <c r="M33" i="66"/>
  <c r="M10" i="71"/>
  <c r="M47" i="76"/>
  <c r="M39" i="58"/>
  <c r="M30" i="70"/>
  <c r="M20" i="76"/>
  <c r="M9" i="51"/>
  <c r="M15" i="70"/>
  <c r="M9" i="75"/>
  <c r="M23" i="57"/>
  <c r="M30" i="61"/>
  <c r="M8" i="78"/>
  <c r="M37" i="55"/>
  <c r="M14" i="60"/>
  <c r="M36" i="74"/>
  <c r="M5" i="56"/>
  <c r="M32" i="61"/>
  <c r="M46" i="66"/>
  <c r="M20" i="72"/>
  <c r="M12" i="78"/>
  <c r="M36" i="55"/>
  <c r="M15" i="52"/>
  <c r="M35" i="71"/>
  <c r="M23" i="77"/>
  <c r="M31" i="87"/>
  <c r="M13" i="84"/>
  <c r="M44" i="86"/>
  <c r="M33" i="79"/>
  <c r="M15" i="87"/>
  <c r="M12" i="85"/>
  <c r="M24" i="87"/>
  <c r="M20" i="79"/>
  <c r="M21" i="53"/>
  <c r="M27" i="55"/>
  <c r="M20" i="58"/>
  <c r="M47" i="60"/>
  <c r="M44" i="63"/>
  <c r="M25" i="65"/>
  <c r="M26" i="68"/>
  <c r="M23" i="70"/>
  <c r="M27" i="73"/>
  <c r="M47" i="75"/>
  <c r="M44" i="78"/>
  <c r="M26" i="49"/>
  <c r="M40" i="86"/>
  <c r="M41" i="52"/>
  <c r="M12" i="55"/>
  <c r="M32" i="58"/>
  <c r="M31" i="60"/>
  <c r="M31" i="63"/>
  <c r="M11" i="65"/>
  <c r="M32" i="68"/>
  <c r="M34" i="70"/>
  <c r="M33" i="73"/>
  <c r="M11" i="75"/>
  <c r="M11" i="78"/>
  <c r="M33" i="49"/>
  <c r="M10" i="86"/>
  <c r="M32" i="53"/>
  <c r="M39" i="53"/>
  <c r="M44" i="56"/>
  <c r="M28" i="58"/>
  <c r="M5" i="61"/>
  <c r="M22" i="63"/>
  <c r="M7" i="65"/>
  <c r="M39" i="68"/>
  <c r="M24" i="70"/>
  <c r="M28" i="73"/>
  <c r="M5" i="76"/>
  <c r="M13" i="78"/>
  <c r="M15" i="49"/>
  <c r="M18" i="86"/>
  <c r="M31" i="51"/>
  <c r="M41" i="53"/>
  <c r="M27" i="56"/>
  <c r="M18" i="58"/>
  <c r="M45" i="61"/>
  <c r="M37" i="64"/>
  <c r="M15" i="67"/>
  <c r="M19" i="70"/>
  <c r="M23" i="72"/>
  <c r="M43" i="76"/>
  <c r="M47" i="78"/>
  <c r="M24" i="49"/>
  <c r="M17" i="84"/>
  <c r="M46" i="86"/>
  <c r="M13" i="51"/>
  <c r="M18" i="54"/>
  <c r="M31" i="57"/>
  <c r="M45" i="60"/>
  <c r="M46" i="63"/>
  <c r="M45" i="66"/>
  <c r="M42" i="68"/>
  <c r="M45" i="72"/>
  <c r="M42" i="74"/>
  <c r="M29" i="77"/>
  <c r="M40" i="49"/>
  <c r="M32" i="85"/>
  <c r="M18" i="51"/>
  <c r="M31" i="55"/>
  <c r="M12" i="57"/>
  <c r="M11" i="60"/>
  <c r="M6" i="63"/>
  <c r="M15" i="66"/>
  <c r="M45" i="69"/>
  <c r="M22" i="72"/>
  <c r="M45" i="75"/>
  <c r="M7" i="78"/>
  <c r="M37" i="49"/>
  <c r="M37" i="85"/>
  <c r="M41" i="61"/>
  <c r="M27" i="68"/>
  <c r="M22" i="73"/>
  <c r="M21" i="78"/>
  <c r="M46" i="56"/>
  <c r="M19" i="61"/>
  <c r="M12" i="66"/>
  <c r="M38" i="72"/>
  <c r="M31" i="77"/>
  <c r="M26" i="63"/>
  <c r="M22" i="71"/>
  <c r="M37" i="76"/>
  <c r="M25" i="56"/>
  <c r="M48" i="70"/>
  <c r="M32" i="76"/>
  <c r="M15" i="51"/>
  <c r="M9" i="67"/>
  <c r="M42" i="78"/>
  <c r="M11" i="63"/>
  <c r="M22" i="62"/>
  <c r="M39" i="51"/>
  <c r="M41" i="56"/>
  <c r="M36" i="61"/>
  <c r="M44" i="67"/>
  <c r="M14" i="73"/>
  <c r="M24" i="78"/>
  <c r="M30" i="59"/>
  <c r="M9" i="55"/>
  <c r="M15" i="72"/>
  <c r="M33" i="78"/>
  <c r="M30" i="87"/>
  <c r="M13" i="48"/>
  <c r="M7" i="86"/>
  <c r="M29" i="79"/>
  <c r="M13" i="87"/>
  <c r="M15" i="84"/>
  <c r="M26" i="86"/>
  <c r="M20" i="51"/>
  <c r="M10" i="53"/>
  <c r="M20" i="56"/>
  <c r="M34" i="58"/>
  <c r="M30" i="60"/>
  <c r="M8" i="63"/>
  <c r="M30" i="65"/>
  <c r="M17" i="68"/>
  <c r="M20" i="71"/>
  <c r="M7" i="73"/>
  <c r="M30" i="75"/>
  <c r="M27" i="78"/>
  <c r="M46" i="49"/>
  <c r="M41" i="86"/>
  <c r="M17" i="53"/>
  <c r="M26" i="56"/>
  <c r="M46" i="58"/>
  <c r="M42" i="60"/>
  <c r="M16" i="63"/>
  <c r="M48" i="65"/>
  <c r="M33" i="68"/>
  <c r="M32" i="71"/>
  <c r="M16" i="73"/>
  <c r="M48" i="75"/>
  <c r="M39" i="78"/>
  <c r="M8" i="49"/>
  <c r="M6" i="86"/>
  <c r="M38" i="51"/>
  <c r="M48" i="53"/>
  <c r="M15" i="56"/>
  <c r="M12" i="58"/>
  <c r="M33" i="61"/>
  <c r="M23" i="63"/>
  <c r="M38" i="66"/>
  <c r="M47" i="68"/>
  <c r="M39" i="71"/>
  <c r="M24" i="73"/>
  <c r="M27" i="76"/>
  <c r="M35" i="78"/>
  <c r="M11" i="49"/>
  <c r="M25" i="85"/>
  <c r="M34" i="51"/>
  <c r="M38" i="54"/>
  <c r="M29" i="56"/>
  <c r="M44" i="59"/>
  <c r="M34" i="61"/>
  <c r="M11" i="64"/>
  <c r="M22" i="67"/>
  <c r="M8" i="70"/>
  <c r="M15" i="73"/>
  <c r="M39" i="76"/>
  <c r="M9" i="79"/>
  <c r="M22" i="87"/>
  <c r="M38" i="49"/>
  <c r="M42" i="86"/>
  <c r="M44" i="52"/>
  <c r="M19" i="55"/>
  <c r="M41" i="57"/>
  <c r="M18" i="60"/>
  <c r="M47" i="63"/>
  <c r="M9" i="66"/>
  <c r="M19" i="69"/>
  <c r="M16" i="72"/>
  <c r="M33" i="75"/>
  <c r="M14" i="78"/>
  <c r="M41" i="49"/>
  <c r="M10" i="85"/>
  <c r="M7" i="52"/>
  <c r="M33" i="55"/>
  <c r="M31" i="58"/>
  <c r="M26" i="61"/>
  <c r="M32" i="64"/>
  <c r="M18" i="66"/>
  <c r="M12" i="69"/>
  <c r="M47" i="72"/>
  <c r="M40" i="75"/>
  <c r="M28" i="78"/>
  <c r="M5" i="87"/>
  <c r="M7" i="84"/>
  <c r="M20" i="52"/>
  <c r="M9" i="54"/>
  <c r="M28" i="56"/>
  <c r="M41" i="58"/>
  <c r="M36" i="60"/>
  <c r="M19" i="63"/>
  <c r="M38" i="65"/>
  <c r="M7" i="67"/>
  <c r="M23" i="69"/>
  <c r="M17" i="71"/>
  <c r="M18" i="73"/>
  <c r="M19" i="76"/>
  <c r="M38" i="78"/>
  <c r="M19" i="48"/>
  <c r="M20" i="86"/>
  <c r="M5" i="84"/>
  <c r="M26" i="62"/>
  <c r="M45" i="64"/>
  <c r="M40" i="66"/>
  <c r="M25" i="68"/>
  <c r="M36" i="70"/>
  <c r="M13" i="73"/>
  <c r="M7" i="75"/>
  <c r="M25" i="77"/>
  <c r="M28" i="79"/>
  <c r="M44" i="87"/>
  <c r="M27" i="85"/>
  <c r="M8" i="87"/>
  <c r="M39" i="85"/>
  <c r="M12" i="51"/>
  <c r="M42" i="53"/>
  <c r="M32" i="56"/>
  <c r="M33" i="58"/>
  <c r="M40" i="60"/>
  <c r="M14" i="62"/>
  <c r="M12" i="64"/>
  <c r="M37" i="67"/>
  <c r="M27" i="69"/>
  <c r="M34" i="71"/>
  <c r="M11" i="73"/>
  <c r="M6" i="75"/>
  <c r="M42" i="77"/>
  <c r="M11" i="80"/>
  <c r="M41" i="87"/>
  <c r="M42" i="85"/>
  <c r="M25" i="52"/>
  <c r="M45" i="54"/>
  <c r="M16" i="56"/>
  <c r="M35" i="58"/>
  <c r="M24" i="60"/>
  <c r="M5" i="63"/>
  <c r="M32" i="65"/>
  <c r="M45" i="67"/>
  <c r="M28" i="69"/>
  <c r="M11" i="71"/>
  <c r="M12" i="73"/>
  <c r="M44" i="76"/>
  <c r="M20" i="78"/>
  <c r="M18" i="48"/>
  <c r="M8" i="86"/>
  <c r="M12" i="84"/>
  <c r="M14" i="52"/>
  <c r="M17" i="54"/>
  <c r="M35" i="56"/>
  <c r="M24" i="58"/>
  <c r="M44" i="61"/>
  <c r="M14" i="63"/>
  <c r="M40" i="65"/>
  <c r="M23" i="67"/>
  <c r="M24" i="69"/>
  <c r="M19" i="72"/>
  <c r="M20" i="74"/>
  <c r="M33" i="76"/>
  <c r="M34" i="78"/>
  <c r="M19" i="49"/>
  <c r="M33" i="86"/>
  <c r="M40" i="79"/>
  <c r="M23" i="52"/>
  <c r="M13" i="54"/>
  <c r="M43" i="57"/>
  <c r="M38" i="59"/>
  <c r="M39" i="61"/>
  <c r="M43" i="63"/>
  <c r="M41" i="65"/>
  <c r="M12" i="67"/>
  <c r="M44" i="70"/>
  <c r="M25" i="72"/>
  <c r="M43" i="74"/>
  <c r="M17" i="76"/>
  <c r="M18" i="78"/>
  <c r="M20" i="49"/>
  <c r="M29" i="86"/>
  <c r="M23" i="71"/>
  <c r="M42" i="76"/>
  <c r="M45" i="53"/>
  <c r="M38" i="55"/>
  <c r="M45" i="65"/>
  <c r="M10" i="73"/>
  <c r="M36" i="78"/>
  <c r="M28" i="87"/>
  <c r="M29" i="85"/>
  <c r="M40" i="87"/>
  <c r="M41" i="85"/>
  <c r="M22" i="49"/>
  <c r="M16" i="86"/>
  <c r="M34" i="49"/>
  <c r="M28" i="86"/>
  <c r="M16" i="48"/>
  <c r="M26" i="53"/>
  <c r="M8" i="55"/>
  <c r="M6" i="57"/>
  <c r="M46" i="59"/>
  <c r="M35" i="61"/>
  <c r="M24" i="63"/>
  <c r="M8" i="66"/>
  <c r="M21" i="68"/>
  <c r="M10" i="70"/>
  <c r="M46" i="72"/>
  <c r="M30" i="74"/>
  <c r="M44" i="77"/>
  <c r="M26" i="79"/>
  <c r="M43" i="49"/>
  <c r="M26" i="85"/>
  <c r="M33" i="53"/>
  <c r="M10" i="55"/>
  <c r="M47" i="57"/>
  <c r="M11" i="59"/>
  <c r="M8" i="62"/>
  <c r="M27" i="64"/>
  <c r="M25" i="66"/>
  <c r="M29" i="68"/>
  <c r="M41" i="70"/>
  <c r="M42" i="72"/>
  <c r="M20" i="75"/>
  <c r="M33" i="77"/>
  <c r="M16" i="79"/>
  <c r="M20" i="87"/>
  <c r="M43" i="85"/>
  <c r="M22" i="51"/>
  <c r="M29" i="53"/>
  <c r="M24" i="55"/>
  <c r="M5" i="58"/>
  <c r="M9" i="60"/>
  <c r="M39" i="62"/>
  <c r="M19" i="64"/>
  <c r="M17" i="66"/>
  <c r="M12" i="68"/>
  <c r="M44" i="71"/>
  <c r="M45" i="73"/>
  <c r="M34" i="75"/>
  <c r="M40" i="77"/>
  <c r="M6" i="79"/>
  <c r="M10" i="87"/>
  <c r="M11" i="85"/>
  <c r="M35" i="51"/>
  <c r="M12" i="53"/>
  <c r="M31" i="56"/>
  <c r="M9" i="58"/>
  <c r="M10" i="60"/>
  <c r="M35" i="62"/>
  <c r="M30" i="64"/>
  <c r="M19" i="67"/>
  <c r="M38" i="69"/>
  <c r="M37" i="71"/>
  <c r="M40" i="73"/>
  <c r="M35" i="75"/>
  <c r="M48" i="77"/>
  <c r="M10" i="80"/>
  <c r="M17" i="87"/>
  <c r="M18" i="85"/>
  <c r="M29" i="87"/>
  <c r="M36" i="85"/>
  <c r="M39" i="52"/>
  <c r="M34" i="54"/>
  <c r="M13" i="56"/>
  <c r="M48" i="58"/>
  <c r="M20" i="61"/>
  <c r="M39" i="63"/>
  <c r="M28" i="65"/>
  <c r="M40" i="67"/>
  <c r="M6" i="69"/>
  <c r="M42" i="71"/>
  <c r="M9" i="74"/>
  <c r="M13" i="76"/>
  <c r="M22" i="78"/>
  <c r="M27" i="49"/>
  <c r="M9" i="86"/>
  <c r="M10" i="79"/>
  <c r="M11" i="52"/>
  <c r="M48" i="54"/>
  <c r="M19" i="57"/>
  <c r="M26" i="59"/>
  <c r="M27" i="61"/>
  <c r="M25" i="63"/>
  <c r="M17" i="65"/>
  <c r="M48" i="67"/>
  <c r="M26" i="70"/>
  <c r="M24" i="72"/>
  <c r="M46" i="74"/>
  <c r="M10" i="76"/>
  <c r="M41" i="78"/>
  <c r="M7" i="49"/>
  <c r="M17" i="86"/>
  <c r="M9" i="80"/>
  <c r="M24" i="52"/>
  <c r="M11" i="55"/>
  <c r="M45" i="57"/>
  <c r="M34" i="59"/>
  <c r="M29" i="61"/>
  <c r="M18" i="63"/>
  <c r="M37" i="66"/>
  <c r="M7" i="68"/>
  <c r="M25" i="70"/>
  <c r="M28" i="72"/>
  <c r="M35" i="74"/>
  <c r="M24" i="76"/>
  <c r="M19" i="79"/>
  <c r="M44" i="49"/>
  <c r="M36" i="86"/>
  <c r="M24" i="86"/>
  <c r="M43" i="51"/>
  <c r="M15" i="53"/>
  <c r="M39" i="55"/>
  <c r="M28" i="57"/>
  <c r="M12" i="59"/>
  <c r="M24" i="61"/>
  <c r="M44" i="64"/>
  <c r="M27" i="66"/>
  <c r="M9" i="68"/>
  <c r="M29" i="70"/>
  <c r="M13" i="72"/>
  <c r="M13" i="75"/>
  <c r="M7" i="77"/>
  <c r="M8" i="79"/>
  <c r="M25" i="87"/>
  <c r="M13" i="85"/>
  <c r="M25" i="51"/>
  <c r="M46" i="53"/>
  <c r="M47" i="55"/>
  <c r="M24" i="57"/>
  <c r="M25" i="60"/>
  <c r="M9" i="62"/>
  <c r="M7" i="64"/>
  <c r="M21" i="66"/>
  <c r="M31" i="68"/>
  <c r="M18" i="70"/>
  <c r="M44" i="73"/>
  <c r="M37" i="75"/>
  <c r="M10" i="77"/>
  <c r="M23" i="79"/>
  <c r="M45" i="87"/>
  <c r="M34" i="85"/>
  <c r="M28" i="51"/>
  <c r="M23" i="53"/>
  <c r="M18" i="55"/>
  <c r="M14" i="58"/>
  <c r="M27" i="60"/>
  <c r="M7" i="62"/>
  <c r="M9" i="64"/>
  <c r="M36" i="66"/>
  <c r="M37" i="69"/>
  <c r="M25" i="71"/>
  <c r="M37" i="73"/>
  <c r="M43" i="75"/>
  <c r="M11" i="77"/>
  <c r="M24" i="79"/>
  <c r="M16" i="87"/>
  <c r="M17" i="85"/>
  <c r="M30" i="51"/>
  <c r="M14" i="54"/>
  <c r="M19" i="56"/>
  <c r="M13" i="58"/>
  <c r="M41" i="60"/>
  <c r="M29" i="62"/>
  <c r="M36" i="64"/>
  <c r="M8" i="67"/>
  <c r="M15" i="69"/>
  <c r="M19" i="71"/>
  <c r="M23" i="73"/>
  <c r="M24" i="75"/>
  <c r="M31" i="78"/>
  <c r="M5" i="48"/>
  <c r="M18" i="87"/>
  <c r="M14" i="84"/>
  <c r="C29" i="90"/>
  <c r="I27" i="90"/>
  <c r="G2" i="6" l="1"/>
  <c r="G8" i="6" l="1"/>
  <c r="G6" i="6"/>
  <c r="G9" i="6" l="1"/>
  <c r="G7" i="6"/>
  <c r="G5" i="6"/>
  <c r="G4" i="6"/>
  <c r="G3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9838FAB-5EB9-4B30-BF57-5F60C90E050E}" keepAlive="1" name="クエリ - Print catalogue (2)" description="ブック内の 'Print catalogue (2)' クエリへの接続です。" type="5" refreshedVersion="8" background="1" saveData="1">
    <dbPr connection="Provider=Microsoft.Mashup.OleDb.1;Data Source=$Workbook$;Location=&quot;Print catalogue (2)&quot;;Extended Properties=&quot;&quot;" command="SELECT * FROM [Print catalogue (2)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<sst xmlns="http://schemas.openxmlformats.org/spreadsheetml/2006/main" count="30482" uniqueCount="5913">
  <si>
    <t>LI</t>
    <phoneticPr fontId="1"/>
  </si>
  <si>
    <t>XL</t>
    <phoneticPr fontId="1"/>
  </si>
  <si>
    <t>製品名</t>
    <rPh sb="0" eb="3">
      <t>セイヒンメイ</t>
    </rPh>
    <phoneticPr fontId="1"/>
  </si>
  <si>
    <t>タイヤ幅</t>
    <rPh sb="3" eb="4">
      <t>ハバ</t>
    </rPh>
    <phoneticPr fontId="1"/>
  </si>
  <si>
    <t>インチ</t>
    <phoneticPr fontId="1"/>
  </si>
  <si>
    <t>速度記号</t>
    <rPh sb="0" eb="4">
      <t>ソクドキゴウ</t>
    </rPh>
    <phoneticPr fontId="1"/>
  </si>
  <si>
    <t>S</t>
  </si>
  <si>
    <t>129451</t>
  </si>
  <si>
    <t>ALL-TERRAIN T/A KO2</t>
  </si>
  <si>
    <t>875678</t>
  </si>
  <si>
    <t>R</t>
  </si>
  <si>
    <t>729186</t>
  </si>
  <si>
    <t>318627</t>
  </si>
  <si>
    <t>836366</t>
  </si>
  <si>
    <t>938851</t>
  </si>
  <si>
    <t>S</t>
    <phoneticPr fontId="1"/>
  </si>
  <si>
    <t>300967</t>
  </si>
  <si>
    <t>487321</t>
  </si>
  <si>
    <t>844346</t>
  </si>
  <si>
    <t>488053</t>
  </si>
  <si>
    <t>Q</t>
  </si>
  <si>
    <t>631595</t>
  </si>
  <si>
    <t>111728</t>
  </si>
  <si>
    <t>127035</t>
  </si>
  <si>
    <t>407379</t>
  </si>
  <si>
    <t>185941</t>
  </si>
  <si>
    <t>379096</t>
  </si>
  <si>
    <t>301425</t>
  </si>
  <si>
    <t>215/75R15</t>
  </si>
  <si>
    <t>097168</t>
  </si>
  <si>
    <t>225/70R17</t>
  </si>
  <si>
    <t>793271</t>
  </si>
  <si>
    <t>235/60R18</t>
  </si>
  <si>
    <t>932443</t>
  </si>
  <si>
    <t>235/75R15</t>
  </si>
  <si>
    <t>317675</t>
  </si>
  <si>
    <t>245/65R17</t>
  </si>
  <si>
    <t>880470</t>
  </si>
  <si>
    <t>245/75R17</t>
  </si>
  <si>
    <t>893522</t>
  </si>
  <si>
    <t>255/55R18</t>
  </si>
  <si>
    <t>221263</t>
  </si>
  <si>
    <t>255/65R17</t>
  </si>
  <si>
    <t>017410</t>
  </si>
  <si>
    <t>255/70R17</t>
  </si>
  <si>
    <t>789819</t>
  </si>
  <si>
    <t>255/70R18</t>
  </si>
  <si>
    <t>873354</t>
  </si>
  <si>
    <t>255/75R17</t>
  </si>
  <si>
    <t>007232</t>
  </si>
  <si>
    <t>265/60R20</t>
  </si>
  <si>
    <t>381987</t>
  </si>
  <si>
    <t>265/70R18</t>
  </si>
  <si>
    <t>543588</t>
  </si>
  <si>
    <t>275/55R20</t>
  </si>
  <si>
    <t>086474</t>
  </si>
  <si>
    <t>275/60R20</t>
  </si>
  <si>
    <t>094522</t>
  </si>
  <si>
    <t>275/70R17</t>
  </si>
  <si>
    <t>439188</t>
  </si>
  <si>
    <t>275/70R18</t>
  </si>
  <si>
    <t>435167</t>
  </si>
  <si>
    <t>285/55R20</t>
  </si>
  <si>
    <t>T</t>
  </si>
  <si>
    <t>743606</t>
  </si>
  <si>
    <t>305/50R20</t>
  </si>
  <si>
    <t>862230</t>
  </si>
  <si>
    <t>305/65R17</t>
  </si>
  <si>
    <t>847601</t>
  </si>
  <si>
    <t>195/80R15</t>
  </si>
  <si>
    <t>095346</t>
  </si>
  <si>
    <t>ALL-TERRAIN T/A KO3</t>
  </si>
  <si>
    <t>275/65R18</t>
  </si>
  <si>
    <t>946623</t>
  </si>
  <si>
    <t>375671</t>
  </si>
  <si>
    <t>285/65R18</t>
  </si>
  <si>
    <t>144971</t>
  </si>
  <si>
    <t>904041</t>
  </si>
  <si>
    <t>763718</t>
  </si>
  <si>
    <t>MUD TERRAIN T/A KM3</t>
  </si>
  <si>
    <t>303560</t>
  </si>
  <si>
    <t>984691</t>
  </si>
  <si>
    <t>811687</t>
  </si>
  <si>
    <t>442737</t>
  </si>
  <si>
    <t>920336</t>
  </si>
  <si>
    <t>844447</t>
  </si>
  <si>
    <t>391367</t>
  </si>
  <si>
    <t>307672</t>
  </si>
  <si>
    <t>135676</t>
  </si>
  <si>
    <t>785209</t>
  </si>
  <si>
    <t>179044</t>
  </si>
  <si>
    <t>272678</t>
  </si>
  <si>
    <t>287178</t>
  </si>
  <si>
    <t>621529</t>
  </si>
  <si>
    <t>511818</t>
  </si>
  <si>
    <t>071374</t>
  </si>
  <si>
    <t>660990</t>
  </si>
  <si>
    <t>008327</t>
  </si>
  <si>
    <t>361598</t>
  </si>
  <si>
    <t>205/80R16</t>
  </si>
  <si>
    <t>936561</t>
  </si>
  <si>
    <t>225/75R16</t>
  </si>
  <si>
    <t>943151</t>
  </si>
  <si>
    <t>397469</t>
  </si>
  <si>
    <t>194893</t>
  </si>
  <si>
    <t>245/70R16</t>
  </si>
  <si>
    <t>075010</t>
  </si>
  <si>
    <t>245/75R16</t>
  </si>
  <si>
    <t>593096</t>
  </si>
  <si>
    <t>781308</t>
  </si>
  <si>
    <t>255/70R16</t>
  </si>
  <si>
    <t>589772</t>
  </si>
  <si>
    <t>347491</t>
  </si>
  <si>
    <t>255/85R16</t>
  </si>
  <si>
    <t>495099</t>
  </si>
  <si>
    <t>265/60R18</t>
  </si>
  <si>
    <t>897613</t>
  </si>
  <si>
    <t>265/65R17</t>
  </si>
  <si>
    <t>941156</t>
  </si>
  <si>
    <t>265/70R16</t>
  </si>
  <si>
    <t>350723</t>
  </si>
  <si>
    <t>265/70R17</t>
  </si>
  <si>
    <t>072604</t>
  </si>
  <si>
    <t>279398</t>
  </si>
  <si>
    <t>275/65R20</t>
  </si>
  <si>
    <t>300837</t>
  </si>
  <si>
    <t>299248</t>
  </si>
  <si>
    <t>579194</t>
  </si>
  <si>
    <t>451039</t>
  </si>
  <si>
    <t>285/70R18</t>
  </si>
  <si>
    <t>952370</t>
  </si>
  <si>
    <t>285/75R17</t>
  </si>
  <si>
    <t>168077</t>
  </si>
  <si>
    <t>295/55R20</t>
  </si>
  <si>
    <t>716455</t>
  </si>
  <si>
    <t>295/60R20</t>
  </si>
  <si>
    <t>440849</t>
  </si>
  <si>
    <t>295/65R20</t>
  </si>
  <si>
    <t>353290</t>
  </si>
  <si>
    <t>295/70R17</t>
  </si>
  <si>
    <t>674488</t>
  </si>
  <si>
    <t>295/70R18</t>
  </si>
  <si>
    <t>389893</t>
  </si>
  <si>
    <t>305/55R20</t>
  </si>
  <si>
    <t>878673</t>
  </si>
  <si>
    <t>305/60R18</t>
  </si>
  <si>
    <t>831241</t>
  </si>
  <si>
    <t>305/70R16</t>
  </si>
  <si>
    <t>692521</t>
  </si>
  <si>
    <t>315/70R17</t>
  </si>
  <si>
    <t>657337</t>
  </si>
  <si>
    <t>325/60R20</t>
  </si>
  <si>
    <t>311608</t>
  </si>
  <si>
    <t>325/65R18</t>
  </si>
  <si>
    <t>015308</t>
  </si>
  <si>
    <t>7.50R16</t>
  </si>
  <si>
    <t>762735</t>
  </si>
  <si>
    <t>155/80R15</t>
  </si>
  <si>
    <t>474428</t>
  </si>
  <si>
    <t>RADIAL T/A</t>
  </si>
  <si>
    <t>205/60R13</t>
  </si>
  <si>
    <t>117399</t>
  </si>
  <si>
    <t>195/60R15</t>
  </si>
  <si>
    <t>113329</t>
  </si>
  <si>
    <t>205/60R15</t>
  </si>
  <si>
    <t>115912</t>
  </si>
  <si>
    <t>205/70R14</t>
  </si>
  <si>
    <t>117408</t>
  </si>
  <si>
    <t>215/60R14</t>
  </si>
  <si>
    <t>117409</t>
  </si>
  <si>
    <t>215/60R15</t>
  </si>
  <si>
    <t>115913</t>
  </si>
  <si>
    <t>215/65R15</t>
  </si>
  <si>
    <t>117427</t>
  </si>
  <si>
    <t>215/70R14</t>
  </si>
  <si>
    <t>117410</t>
  </si>
  <si>
    <t>215/70R15</t>
  </si>
  <si>
    <t>117416</t>
  </si>
  <si>
    <t>225/60R14</t>
  </si>
  <si>
    <t>117411</t>
  </si>
  <si>
    <t>225/60R15</t>
  </si>
  <si>
    <t>115914</t>
  </si>
  <si>
    <t>225/70R15</t>
  </si>
  <si>
    <t>117417</t>
  </si>
  <si>
    <t>235/60R14</t>
  </si>
  <si>
    <t>117414</t>
  </si>
  <si>
    <t>235/60R15</t>
  </si>
  <si>
    <t>117418</t>
  </si>
  <si>
    <t>235/70R15</t>
  </si>
  <si>
    <t>117420</t>
  </si>
  <si>
    <t>245/60R15</t>
  </si>
  <si>
    <t>117421</t>
  </si>
  <si>
    <t>255/60R15</t>
  </si>
  <si>
    <t>117424</t>
  </si>
  <si>
    <t>255/70R15</t>
  </si>
  <si>
    <t>117423</t>
  </si>
  <si>
    <t>275/60R15</t>
  </si>
  <si>
    <t>117425</t>
  </si>
  <si>
    <t>295/50R15</t>
  </si>
  <si>
    <t>117005</t>
  </si>
  <si>
    <t>215/60R17</t>
  </si>
  <si>
    <t>H</t>
  </si>
  <si>
    <t>812874</t>
  </si>
  <si>
    <t>TRAIL-TERRAIN T/A</t>
  </si>
  <si>
    <t>215/65R17</t>
  </si>
  <si>
    <t>701955</t>
  </si>
  <si>
    <t>225/55R18</t>
  </si>
  <si>
    <t>812928</t>
  </si>
  <si>
    <t>225/60R17</t>
  </si>
  <si>
    <t>621761</t>
  </si>
  <si>
    <t>225/60R18</t>
  </si>
  <si>
    <t>969831</t>
  </si>
  <si>
    <t>225/65R17</t>
  </si>
  <si>
    <t>946785</t>
  </si>
  <si>
    <t>235/55R18</t>
  </si>
  <si>
    <t>690580</t>
  </si>
  <si>
    <t>235/55R19</t>
  </si>
  <si>
    <t>242407</t>
  </si>
  <si>
    <t>373670</t>
  </si>
  <si>
    <t>235/65R17</t>
  </si>
  <si>
    <t>416384</t>
  </si>
  <si>
    <t>245/50R20</t>
  </si>
  <si>
    <t>372130</t>
  </si>
  <si>
    <t>245/60R18</t>
  </si>
  <si>
    <t>817714</t>
  </si>
  <si>
    <t>245/60R20</t>
  </si>
  <si>
    <t>944234</t>
  </si>
  <si>
    <t>337832</t>
  </si>
  <si>
    <t>050279</t>
  </si>
  <si>
    <t>514467</t>
  </si>
  <si>
    <t>255/55R19</t>
  </si>
  <si>
    <t>882848</t>
  </si>
  <si>
    <t>550394</t>
  </si>
  <si>
    <t>747655</t>
  </si>
  <si>
    <t>040225</t>
  </si>
  <si>
    <t>158582</t>
  </si>
  <si>
    <t>265/65R18</t>
  </si>
  <si>
    <t>823358</t>
  </si>
  <si>
    <t>596941</t>
  </si>
  <si>
    <t>921082</t>
  </si>
  <si>
    <t>285/45R22</t>
  </si>
  <si>
    <t>253505</t>
  </si>
  <si>
    <t>285/60R18</t>
  </si>
  <si>
    <t>384813</t>
  </si>
  <si>
    <t>275/40R20</t>
  </si>
  <si>
    <t>463876</t>
  </si>
  <si>
    <t>4X4 DIAMARIS</t>
  </si>
  <si>
    <t>165/80R13</t>
  </si>
  <si>
    <t>365447</t>
  </si>
  <si>
    <t>AGILIS 3</t>
  </si>
  <si>
    <t>6アジリス</t>
  </si>
  <si>
    <t>165/80R14</t>
  </si>
  <si>
    <t>059732</t>
  </si>
  <si>
    <t>195/75R15</t>
  </si>
  <si>
    <t>704922</t>
  </si>
  <si>
    <t>666924</t>
  </si>
  <si>
    <t>205/75R16</t>
  </si>
  <si>
    <t>421605</t>
  </si>
  <si>
    <t>739269</t>
  </si>
  <si>
    <t>215/65R16</t>
  </si>
  <si>
    <t>215956</t>
  </si>
  <si>
    <t>146423</t>
  </si>
  <si>
    <t>AGILIS CROSSCLIMATE</t>
  </si>
  <si>
    <t>DT</t>
  </si>
  <si>
    <t>717135</t>
  </si>
  <si>
    <t>877510</t>
  </si>
  <si>
    <t>003490</t>
  </si>
  <si>
    <t>V</t>
  </si>
  <si>
    <t>613737</t>
  </si>
  <si>
    <t>CROSSCLIMATE</t>
  </si>
  <si>
    <t>155/70R19</t>
  </si>
  <si>
    <t>556542</t>
  </si>
  <si>
    <t>CROSSCLIMATE 2</t>
  </si>
  <si>
    <t>175/65R15</t>
  </si>
  <si>
    <t>178959</t>
  </si>
  <si>
    <t>185/50R16</t>
  </si>
  <si>
    <t>263828</t>
  </si>
  <si>
    <t>185/55R16</t>
  </si>
  <si>
    <t>131406</t>
  </si>
  <si>
    <t>185/60R15</t>
  </si>
  <si>
    <t>356783</t>
  </si>
  <si>
    <t>185/65R15</t>
  </si>
  <si>
    <t>541975</t>
  </si>
  <si>
    <t>195/45R16</t>
  </si>
  <si>
    <t>XL</t>
  </si>
  <si>
    <t>614479</t>
  </si>
  <si>
    <t>195/50R16</t>
  </si>
  <si>
    <t>375539</t>
  </si>
  <si>
    <t>195/55R15</t>
  </si>
  <si>
    <t>872507</t>
  </si>
  <si>
    <t>195/55R16</t>
  </si>
  <si>
    <t>631770</t>
  </si>
  <si>
    <t>568816</t>
  </si>
  <si>
    <t>195/60R16</t>
  </si>
  <si>
    <t>671456</t>
  </si>
  <si>
    <t>195/60R18</t>
  </si>
  <si>
    <t>489065</t>
  </si>
  <si>
    <t>195/65R15</t>
  </si>
  <si>
    <t>243813</t>
  </si>
  <si>
    <t>195/65R16</t>
  </si>
  <si>
    <t>095258</t>
  </si>
  <si>
    <t>205/40R17</t>
  </si>
  <si>
    <t>W</t>
  </si>
  <si>
    <t>667776</t>
  </si>
  <si>
    <t>205/40R18</t>
  </si>
  <si>
    <t>843538</t>
  </si>
  <si>
    <t>205/45R16</t>
  </si>
  <si>
    <t>271911</t>
  </si>
  <si>
    <t>205/45R17</t>
  </si>
  <si>
    <t>923292</t>
  </si>
  <si>
    <t>205/50R16</t>
  </si>
  <si>
    <t>Y</t>
  </si>
  <si>
    <t>744634</t>
  </si>
  <si>
    <t>205/50R17</t>
  </si>
  <si>
    <t>419630</t>
  </si>
  <si>
    <t>205/55R16</t>
  </si>
  <si>
    <t>170766</t>
  </si>
  <si>
    <t>205/55R17</t>
  </si>
  <si>
    <t>846108</t>
  </si>
  <si>
    <t>205/55R19</t>
  </si>
  <si>
    <t>351883</t>
  </si>
  <si>
    <t>908564</t>
  </si>
  <si>
    <t>205/60R16</t>
  </si>
  <si>
    <t>654054</t>
  </si>
  <si>
    <t>205/60R17</t>
  </si>
  <si>
    <t>184438</t>
  </si>
  <si>
    <t>215/40R17</t>
  </si>
  <si>
    <t>324696</t>
  </si>
  <si>
    <t>215/40R18</t>
  </si>
  <si>
    <t>905390</t>
  </si>
  <si>
    <t>215/45R16</t>
  </si>
  <si>
    <t>246500</t>
  </si>
  <si>
    <t>215/45R17</t>
  </si>
  <si>
    <t>218705</t>
  </si>
  <si>
    <t>215/45R18</t>
  </si>
  <si>
    <t>243763</t>
  </si>
  <si>
    <t>215/50R17</t>
  </si>
  <si>
    <t>826019</t>
  </si>
  <si>
    <t>215/55R16</t>
  </si>
  <si>
    <t>209498</t>
  </si>
  <si>
    <t>215/55R17</t>
  </si>
  <si>
    <t>334245</t>
  </si>
  <si>
    <t>215/55R18</t>
  </si>
  <si>
    <t>417674</t>
  </si>
  <si>
    <t>215/60R16</t>
  </si>
  <si>
    <t>782822</t>
  </si>
  <si>
    <t>071869</t>
  </si>
  <si>
    <t>708983</t>
  </si>
  <si>
    <t>200967</t>
  </si>
  <si>
    <t>225/40R18</t>
  </si>
  <si>
    <t>363889</t>
  </si>
  <si>
    <t>225/40R19</t>
  </si>
  <si>
    <t>074716</t>
  </si>
  <si>
    <t>225/45R17</t>
  </si>
  <si>
    <t>826868</t>
  </si>
  <si>
    <t>225/45R18</t>
  </si>
  <si>
    <t>608021</t>
  </si>
  <si>
    <t>216028</t>
  </si>
  <si>
    <t>ZP</t>
  </si>
  <si>
    <t>225/50R16</t>
  </si>
  <si>
    <t>701910</t>
  </si>
  <si>
    <t>225/50R17</t>
  </si>
  <si>
    <t>978908</t>
  </si>
  <si>
    <t>225/50R19</t>
  </si>
  <si>
    <t>634682</t>
  </si>
  <si>
    <t>225/55R16</t>
  </si>
  <si>
    <t>300602</t>
  </si>
  <si>
    <t>225/55R17</t>
  </si>
  <si>
    <t>401052</t>
  </si>
  <si>
    <t>335264</t>
  </si>
  <si>
    <t>342819</t>
  </si>
  <si>
    <t>225/60R16</t>
  </si>
  <si>
    <t>430203</t>
  </si>
  <si>
    <t>438185</t>
  </si>
  <si>
    <t>※</t>
  </si>
  <si>
    <t>788226</t>
  </si>
  <si>
    <t>235/35R19</t>
  </si>
  <si>
    <t>331918</t>
  </si>
  <si>
    <t>235/40R18</t>
  </si>
  <si>
    <t>223750</t>
  </si>
  <si>
    <t>235/40R19</t>
  </si>
  <si>
    <t>778319</t>
  </si>
  <si>
    <t>709251</t>
  </si>
  <si>
    <t>VOL</t>
  </si>
  <si>
    <t>235/45R17</t>
  </si>
  <si>
    <t>049443</t>
  </si>
  <si>
    <t>235/45R18</t>
  </si>
  <si>
    <t>897539</t>
  </si>
  <si>
    <t>235/45R19</t>
  </si>
  <si>
    <t>967128</t>
  </si>
  <si>
    <t>235/50R18</t>
  </si>
  <si>
    <t>176368</t>
  </si>
  <si>
    <t>235/50R19</t>
  </si>
  <si>
    <t>843165</t>
  </si>
  <si>
    <t>235/55R17</t>
  </si>
  <si>
    <t>722897</t>
  </si>
  <si>
    <t>002638</t>
  </si>
  <si>
    <t>186611</t>
  </si>
  <si>
    <t>422091</t>
  </si>
  <si>
    <t>675263</t>
  </si>
  <si>
    <t>245/35R18</t>
  </si>
  <si>
    <t>837765</t>
  </si>
  <si>
    <t>245/35R19</t>
  </si>
  <si>
    <t>568687</t>
  </si>
  <si>
    <t>245/35R20</t>
  </si>
  <si>
    <t>652963</t>
  </si>
  <si>
    <t>245/40R18</t>
  </si>
  <si>
    <t>894774</t>
  </si>
  <si>
    <t>245/40R19</t>
  </si>
  <si>
    <t>974568</t>
  </si>
  <si>
    <t>245/40R21</t>
  </si>
  <si>
    <t>885983</t>
  </si>
  <si>
    <t>245/45R17</t>
  </si>
  <si>
    <t>657433</t>
  </si>
  <si>
    <t>245/45R18</t>
  </si>
  <si>
    <t>217564</t>
  </si>
  <si>
    <t>245/45R19</t>
  </si>
  <si>
    <t>724414</t>
  </si>
  <si>
    <t>255/35R18</t>
  </si>
  <si>
    <t>646217</t>
  </si>
  <si>
    <t>255/35R19</t>
  </si>
  <si>
    <t>347166</t>
  </si>
  <si>
    <t>255/35R20</t>
  </si>
  <si>
    <t>147602</t>
  </si>
  <si>
    <t>255/40R18</t>
  </si>
  <si>
    <t>473624</t>
  </si>
  <si>
    <t>255/40R19</t>
  </si>
  <si>
    <t>379651</t>
  </si>
  <si>
    <t>255/40R20</t>
  </si>
  <si>
    <t>944122</t>
  </si>
  <si>
    <t>255/45R18</t>
  </si>
  <si>
    <t>162588</t>
  </si>
  <si>
    <t>255/45R19</t>
  </si>
  <si>
    <t>776182</t>
  </si>
  <si>
    <t>014304</t>
  </si>
  <si>
    <t>265/35R18</t>
  </si>
  <si>
    <t>564844</t>
  </si>
  <si>
    <t>275/35R19</t>
  </si>
  <si>
    <t>937770</t>
  </si>
  <si>
    <t>275/40R19</t>
  </si>
  <si>
    <t>320364</t>
  </si>
  <si>
    <t>275/45R20</t>
  </si>
  <si>
    <t>717460</t>
  </si>
  <si>
    <t>285/35R20</t>
  </si>
  <si>
    <t>595491</t>
  </si>
  <si>
    <t>215/50R18</t>
  </si>
  <si>
    <t>502388</t>
  </si>
  <si>
    <t>CROSSCLIMATE 2 SUV</t>
  </si>
  <si>
    <t>□</t>
  </si>
  <si>
    <t>225/45R19</t>
  </si>
  <si>
    <t>581433</t>
  </si>
  <si>
    <t>225/50R18</t>
  </si>
  <si>
    <t>932546</t>
  </si>
  <si>
    <t>225/55R19</t>
  </si>
  <si>
    <t>345833</t>
  </si>
  <si>
    <t>981790</t>
  </si>
  <si>
    <t>235/45R20</t>
  </si>
  <si>
    <t>098102</t>
  </si>
  <si>
    <t>512452</t>
  </si>
  <si>
    <t>034974</t>
  </si>
  <si>
    <t>235/50R20</t>
  </si>
  <si>
    <t>876805</t>
  </si>
  <si>
    <t>661843</t>
  </si>
  <si>
    <t>120886</t>
  </si>
  <si>
    <t>755078</t>
  </si>
  <si>
    <t>235/65R18</t>
  </si>
  <si>
    <t>577087</t>
  </si>
  <si>
    <t>245/45R20</t>
  </si>
  <si>
    <t>726746</t>
  </si>
  <si>
    <t>245/50R19</t>
  </si>
  <si>
    <t>120920</t>
  </si>
  <si>
    <t>676885</t>
  </si>
  <si>
    <t>853768</t>
  </si>
  <si>
    <t>255/40R21</t>
  </si>
  <si>
    <t>035545</t>
  </si>
  <si>
    <t>459774</t>
  </si>
  <si>
    <t>255/45R20</t>
  </si>
  <si>
    <t>528199</t>
  </si>
  <si>
    <t>088103</t>
  </si>
  <si>
    <t>MGT</t>
  </si>
  <si>
    <t>255/50R19</t>
  </si>
  <si>
    <t>149446</t>
  </si>
  <si>
    <t>255/50R20</t>
  </si>
  <si>
    <t>674714</t>
  </si>
  <si>
    <t>195332</t>
  </si>
  <si>
    <t>830937</t>
  </si>
  <si>
    <t>255/60R18</t>
  </si>
  <si>
    <t>665675</t>
  </si>
  <si>
    <t>265/45R20</t>
  </si>
  <si>
    <t>085991</t>
  </si>
  <si>
    <t>265/50R19</t>
  </si>
  <si>
    <t>380354</t>
  </si>
  <si>
    <t>265/50R20</t>
  </si>
  <si>
    <t>071761</t>
  </si>
  <si>
    <t>278360</t>
  </si>
  <si>
    <t>093385</t>
  </si>
  <si>
    <t>707371</t>
  </si>
  <si>
    <t>501558</t>
  </si>
  <si>
    <t>285/45R19</t>
  </si>
  <si>
    <t>318403</t>
  </si>
  <si>
    <t>858573</t>
  </si>
  <si>
    <t>CROSSCLIMATE CAMPING</t>
  </si>
  <si>
    <t>674056</t>
  </si>
  <si>
    <t>628008</t>
  </si>
  <si>
    <t>215/70R16</t>
  </si>
  <si>
    <t>076404</t>
  </si>
  <si>
    <t>CROSSCLIMATE SUV</t>
  </si>
  <si>
    <t>235/60R17</t>
  </si>
  <si>
    <t>392859</t>
  </si>
  <si>
    <t>400882</t>
  </si>
  <si>
    <t>MO</t>
  </si>
  <si>
    <t>120104</t>
  </si>
  <si>
    <t>AO</t>
  </si>
  <si>
    <t>940360</t>
  </si>
  <si>
    <t>073235</t>
  </si>
  <si>
    <t>275/55R19</t>
  </si>
  <si>
    <t>424578</t>
  </si>
  <si>
    <t>165/65R14</t>
  </si>
  <si>
    <t>600347</t>
  </si>
  <si>
    <t>CROSSCLIMATE+</t>
  </si>
  <si>
    <t>165/65R15</t>
  </si>
  <si>
    <t>345715</t>
  </si>
  <si>
    <t>165/70R14</t>
  </si>
  <si>
    <t>612384</t>
  </si>
  <si>
    <t>175/60R14</t>
  </si>
  <si>
    <t>305673</t>
  </si>
  <si>
    <t>175/60R15</t>
  </si>
  <si>
    <t>101938</t>
  </si>
  <si>
    <t>175/65R14</t>
  </si>
  <si>
    <t>671267</t>
  </si>
  <si>
    <t>175/70R14</t>
  </si>
  <si>
    <t>987785</t>
  </si>
  <si>
    <t>185/60R14</t>
  </si>
  <si>
    <t>120259</t>
  </si>
  <si>
    <t>185/65R14</t>
  </si>
  <si>
    <t>592463</t>
  </si>
  <si>
    <t>195/50R15</t>
  </si>
  <si>
    <t>787611</t>
  </si>
  <si>
    <t>823776</t>
  </si>
  <si>
    <t>536378</t>
  </si>
  <si>
    <t>205/65R15</t>
  </si>
  <si>
    <t>778333</t>
  </si>
  <si>
    <t>NEW</t>
  </si>
  <si>
    <t>865202</t>
  </si>
  <si>
    <t>162753</t>
  </si>
  <si>
    <t>155/60R20</t>
  </si>
  <si>
    <t>236094</t>
  </si>
  <si>
    <t>E PRIMACY</t>
  </si>
  <si>
    <t>2プレミアムコンフォート</t>
  </si>
  <si>
    <t>155/65R14</t>
  </si>
  <si>
    <t>764602</t>
  </si>
  <si>
    <t>750316</t>
  </si>
  <si>
    <t>165/55R15</t>
  </si>
  <si>
    <t>146316</t>
  </si>
  <si>
    <t>920838</t>
  </si>
  <si>
    <t>175/55R20</t>
  </si>
  <si>
    <t>379276</t>
  </si>
  <si>
    <t>175/60R19</t>
  </si>
  <si>
    <t>662423</t>
  </si>
  <si>
    <t>262190</t>
  </si>
  <si>
    <t>185/60R16</t>
  </si>
  <si>
    <t>842128</t>
  </si>
  <si>
    <t>305181</t>
  </si>
  <si>
    <t>155339</t>
  </si>
  <si>
    <t>495991</t>
  </si>
  <si>
    <t>609528</t>
  </si>
  <si>
    <t>215873</t>
  </si>
  <si>
    <t>033122</t>
  </si>
  <si>
    <t>128135</t>
  </si>
  <si>
    <t>955650</t>
  </si>
  <si>
    <t>920857</t>
  </si>
  <si>
    <t>580887</t>
  </si>
  <si>
    <t>706051</t>
  </si>
  <si>
    <t>786006</t>
  </si>
  <si>
    <t>205/65R16</t>
  </si>
  <si>
    <t>936788</t>
  </si>
  <si>
    <t>664602</t>
  </si>
  <si>
    <t>758780</t>
  </si>
  <si>
    <t>074825</t>
  </si>
  <si>
    <t>146274</t>
  </si>
  <si>
    <t>711366</t>
  </si>
  <si>
    <t>451915</t>
  </si>
  <si>
    <t>S1</t>
  </si>
  <si>
    <t>740934</t>
  </si>
  <si>
    <t>281088</t>
  </si>
  <si>
    <t>225/45R21</t>
  </si>
  <si>
    <t>835509</t>
  </si>
  <si>
    <t>898454</t>
  </si>
  <si>
    <t>697131</t>
  </si>
  <si>
    <t>701939</t>
  </si>
  <si>
    <t>833845</t>
  </si>
  <si>
    <t>(PEU)</t>
  </si>
  <si>
    <t>576443</t>
  </si>
  <si>
    <t>424968</t>
  </si>
  <si>
    <t>295255</t>
  </si>
  <si>
    <t>502205</t>
  </si>
  <si>
    <t>601633</t>
  </si>
  <si>
    <t>235/45R21</t>
  </si>
  <si>
    <t>921080</t>
  </si>
  <si>
    <t>530271</t>
  </si>
  <si>
    <t>716755</t>
  </si>
  <si>
    <t>859482</t>
  </si>
  <si>
    <t>480933</t>
  </si>
  <si>
    <t>AC</t>
  </si>
  <si>
    <t>596055</t>
  </si>
  <si>
    <t>245/40R20</t>
  </si>
  <si>
    <t>409706</t>
  </si>
  <si>
    <t>★MO</t>
  </si>
  <si>
    <t>458552</t>
  </si>
  <si>
    <t>449545</t>
  </si>
  <si>
    <t>697159</t>
  </si>
  <si>
    <t>245/50R18</t>
  </si>
  <si>
    <t>521124</t>
  </si>
  <si>
    <t>275/35R20</t>
  </si>
  <si>
    <t>142586</t>
  </si>
  <si>
    <t>367676</t>
  </si>
  <si>
    <t>★</t>
  </si>
  <si>
    <t>616681</t>
  </si>
  <si>
    <t>ENERGY SAVER</t>
  </si>
  <si>
    <t>145/80R13</t>
  </si>
  <si>
    <t>268251</t>
  </si>
  <si>
    <t>ENERGY SAVER 4</t>
  </si>
  <si>
    <t>155/65R13</t>
  </si>
  <si>
    <t>851412</t>
  </si>
  <si>
    <t>232656</t>
  </si>
  <si>
    <t>165/55R14</t>
  </si>
  <si>
    <t>703293</t>
  </si>
  <si>
    <t>701866</t>
  </si>
  <si>
    <t>268973</t>
  </si>
  <si>
    <t>091577</t>
  </si>
  <si>
    <t>360631</t>
  </si>
  <si>
    <t>165361</t>
  </si>
  <si>
    <t>204305</t>
  </si>
  <si>
    <t>574879</t>
  </si>
  <si>
    <t>825360</t>
  </si>
  <si>
    <t>019471</t>
  </si>
  <si>
    <t>842713</t>
  </si>
  <si>
    <t>185/70R14</t>
  </si>
  <si>
    <t>974362</t>
  </si>
  <si>
    <t>406965</t>
  </si>
  <si>
    <t>609425</t>
  </si>
  <si>
    <t>955708</t>
  </si>
  <si>
    <t>813940</t>
  </si>
  <si>
    <t>112633</t>
  </si>
  <si>
    <t>124005</t>
  </si>
  <si>
    <t>ENERGY SAVER+</t>
  </si>
  <si>
    <t>916741</t>
  </si>
  <si>
    <t>285/45R21</t>
  </si>
  <si>
    <t>838899</t>
  </si>
  <si>
    <t>LATITUDE CROSS</t>
  </si>
  <si>
    <t>024083</t>
  </si>
  <si>
    <t>817676</t>
  </si>
  <si>
    <t>LATITUDE SPORT</t>
  </si>
  <si>
    <t>1スポーツ</t>
  </si>
  <si>
    <t>514028</t>
  </si>
  <si>
    <t>275/45R19</t>
  </si>
  <si>
    <t>522255</t>
  </si>
  <si>
    <t>792654</t>
  </si>
  <si>
    <t>699514</t>
  </si>
  <si>
    <t>594083</t>
  </si>
  <si>
    <t>LATITUDE SPORT 3</t>
  </si>
  <si>
    <t>547729</t>
  </si>
  <si>
    <t>666886</t>
  </si>
  <si>
    <t>337140</t>
  </si>
  <si>
    <t>691101</t>
  </si>
  <si>
    <t>056615</t>
  </si>
  <si>
    <t>N0</t>
  </si>
  <si>
    <t>538717</t>
  </si>
  <si>
    <t>965119</t>
  </si>
  <si>
    <t>MO1</t>
  </si>
  <si>
    <t>151472</t>
  </si>
  <si>
    <t>516938</t>
  </si>
  <si>
    <t>823477</t>
  </si>
  <si>
    <t>819701</t>
  </si>
  <si>
    <t>087784</t>
  </si>
  <si>
    <t>N1</t>
  </si>
  <si>
    <t>507459</t>
  </si>
  <si>
    <t>064359</t>
  </si>
  <si>
    <t>627174</t>
  </si>
  <si>
    <t>166260</t>
  </si>
  <si>
    <t>372241</t>
  </si>
  <si>
    <t>414419</t>
  </si>
  <si>
    <t>592741</t>
  </si>
  <si>
    <t>516470</t>
  </si>
  <si>
    <t>262642</t>
  </si>
  <si>
    <t>597090</t>
  </si>
  <si>
    <t>710080</t>
  </si>
  <si>
    <t>919695</t>
  </si>
  <si>
    <t>385103</t>
  </si>
  <si>
    <t>483453</t>
  </si>
  <si>
    <t>030034</t>
  </si>
  <si>
    <t>760575</t>
  </si>
  <si>
    <t>169622</t>
  </si>
  <si>
    <t>(Y)</t>
  </si>
  <si>
    <t>241073</t>
  </si>
  <si>
    <t>255/60R17</t>
  </si>
  <si>
    <t>420038</t>
  </si>
  <si>
    <t>265/40R21</t>
  </si>
  <si>
    <t>229544</t>
  </si>
  <si>
    <t>N2</t>
  </si>
  <si>
    <t>197915</t>
  </si>
  <si>
    <t>521105</t>
  </si>
  <si>
    <t>037639</t>
  </si>
  <si>
    <t>173869</t>
  </si>
  <si>
    <t>488915</t>
  </si>
  <si>
    <t>221554</t>
  </si>
  <si>
    <t>233435</t>
  </si>
  <si>
    <t>943737</t>
  </si>
  <si>
    <t>275/45R21</t>
  </si>
  <si>
    <t>633855</t>
  </si>
  <si>
    <t>999631</t>
  </si>
  <si>
    <t>MO-S</t>
  </si>
  <si>
    <t>275/50R19</t>
  </si>
  <si>
    <t>766829</t>
  </si>
  <si>
    <t>275/50R20</t>
  </si>
  <si>
    <t>418803</t>
  </si>
  <si>
    <t>127221</t>
  </si>
  <si>
    <t>285/40R20</t>
  </si>
  <si>
    <t>712106</t>
  </si>
  <si>
    <t>543939</t>
  </si>
  <si>
    <t>544381</t>
  </si>
  <si>
    <t>295/35R21</t>
  </si>
  <si>
    <t>433460</t>
  </si>
  <si>
    <t>164513</t>
  </si>
  <si>
    <t>087348</t>
  </si>
  <si>
    <t>387482</t>
  </si>
  <si>
    <t>295/40R20</t>
  </si>
  <si>
    <t>815490</t>
  </si>
  <si>
    <t>315/35R20</t>
  </si>
  <si>
    <t>964349</t>
  </si>
  <si>
    <t>146108</t>
  </si>
  <si>
    <t>315/40R21</t>
  </si>
  <si>
    <t>072380</t>
  </si>
  <si>
    <t>648064</t>
  </si>
  <si>
    <t>286277</t>
  </si>
  <si>
    <t>LATITUDE TOUR HP</t>
  </si>
  <si>
    <t>(PEU/VWG)</t>
  </si>
  <si>
    <t>663342</t>
  </si>
  <si>
    <t>(CIT)</t>
  </si>
  <si>
    <t>905586</t>
  </si>
  <si>
    <t>713178</t>
  </si>
  <si>
    <t>139875</t>
  </si>
  <si>
    <t>954082</t>
  </si>
  <si>
    <t>JLR</t>
  </si>
  <si>
    <t>691617</t>
  </si>
  <si>
    <t>959391</t>
  </si>
  <si>
    <t>206776</t>
  </si>
  <si>
    <t>873609</t>
  </si>
  <si>
    <t>158639</t>
  </si>
  <si>
    <t>304956</t>
  </si>
  <si>
    <t>255/60R20</t>
  </si>
  <si>
    <t>574313</t>
  </si>
  <si>
    <t>LR</t>
  </si>
  <si>
    <t>534266</t>
  </si>
  <si>
    <t>292614</t>
  </si>
  <si>
    <t>265/45R21</t>
  </si>
  <si>
    <t>241416</t>
  </si>
  <si>
    <t>SS</t>
  </si>
  <si>
    <t>579679</t>
  </si>
  <si>
    <t>432300</t>
  </si>
  <si>
    <t>595083</t>
  </si>
  <si>
    <t>(TOY)</t>
  </si>
  <si>
    <t>536851</t>
  </si>
  <si>
    <t>024126</t>
  </si>
  <si>
    <t>086573</t>
  </si>
  <si>
    <t>064600</t>
  </si>
  <si>
    <t>PILOT EXALTO PE2</t>
  </si>
  <si>
    <t>916357</t>
  </si>
  <si>
    <t>185/55R15</t>
  </si>
  <si>
    <t>782867</t>
  </si>
  <si>
    <t>PILOT SPORT 3</t>
  </si>
  <si>
    <t>711752</t>
  </si>
  <si>
    <t>173401</t>
  </si>
  <si>
    <t>586510</t>
  </si>
  <si>
    <t>813441</t>
  </si>
  <si>
    <t>607841</t>
  </si>
  <si>
    <t>474002</t>
  </si>
  <si>
    <t>608766</t>
  </si>
  <si>
    <t>724271</t>
  </si>
  <si>
    <t>942166</t>
  </si>
  <si>
    <t>162305</t>
  </si>
  <si>
    <t>111997</t>
  </si>
  <si>
    <t>184228</t>
  </si>
  <si>
    <t>272795</t>
  </si>
  <si>
    <t>817080</t>
  </si>
  <si>
    <t>001413</t>
  </si>
  <si>
    <t>275/30R20</t>
  </si>
  <si>
    <t>202279</t>
  </si>
  <si>
    <t>990833</t>
  </si>
  <si>
    <t>693417</t>
  </si>
  <si>
    <t>285/35R18</t>
  </si>
  <si>
    <t>206686</t>
  </si>
  <si>
    <t>440708</t>
  </si>
  <si>
    <t>149203</t>
  </si>
  <si>
    <t>PILOT SPORT 4</t>
  </si>
  <si>
    <t>T0</t>
  </si>
  <si>
    <t>195/45R17</t>
  </si>
  <si>
    <t>397760</t>
  </si>
  <si>
    <t>151214</t>
  </si>
  <si>
    <t>208195</t>
  </si>
  <si>
    <t>(APN/REN)</t>
  </si>
  <si>
    <t>508291</t>
  </si>
  <si>
    <t>093863</t>
  </si>
  <si>
    <t>149173</t>
  </si>
  <si>
    <t>(APN/HON)</t>
  </si>
  <si>
    <t>079690</t>
  </si>
  <si>
    <t>525868</t>
  </si>
  <si>
    <t>(NIS)</t>
  </si>
  <si>
    <t>370807</t>
  </si>
  <si>
    <t>927059</t>
  </si>
  <si>
    <t>398770</t>
  </si>
  <si>
    <t>174897</t>
  </si>
  <si>
    <t>(SUB/TOY)</t>
  </si>
  <si>
    <t>328641</t>
  </si>
  <si>
    <t>941448</t>
  </si>
  <si>
    <t>711191</t>
  </si>
  <si>
    <t>616366</t>
  </si>
  <si>
    <t>751170</t>
  </si>
  <si>
    <t>492389</t>
  </si>
  <si>
    <t>155894</t>
  </si>
  <si>
    <t>651590</t>
  </si>
  <si>
    <t>935882</t>
  </si>
  <si>
    <t>308805</t>
  </si>
  <si>
    <t>504069</t>
  </si>
  <si>
    <t>967701</t>
  </si>
  <si>
    <t>672008</t>
  </si>
  <si>
    <t>922151</t>
  </si>
  <si>
    <t>838561</t>
  </si>
  <si>
    <t>NF0</t>
  </si>
  <si>
    <t>542695</t>
  </si>
  <si>
    <t>840344</t>
  </si>
  <si>
    <t>712434</t>
  </si>
  <si>
    <t>232552</t>
  </si>
  <si>
    <t>179972</t>
  </si>
  <si>
    <t>710920</t>
  </si>
  <si>
    <t>(APN/TOY)</t>
  </si>
  <si>
    <t>038320</t>
  </si>
  <si>
    <t>813934</t>
  </si>
  <si>
    <t>T1</t>
  </si>
  <si>
    <t>166840</t>
  </si>
  <si>
    <t>064464</t>
  </si>
  <si>
    <t>950403</t>
  </si>
  <si>
    <t>440717</t>
  </si>
  <si>
    <t>242440</t>
  </si>
  <si>
    <t>850260</t>
  </si>
  <si>
    <t>960358</t>
  </si>
  <si>
    <t>009341</t>
  </si>
  <si>
    <t>120075</t>
  </si>
  <si>
    <t>139624</t>
  </si>
  <si>
    <t>210495</t>
  </si>
  <si>
    <t>791599</t>
  </si>
  <si>
    <t>142551</t>
  </si>
  <si>
    <t>238305</t>
  </si>
  <si>
    <t>976256</t>
  </si>
  <si>
    <t>559812</t>
  </si>
  <si>
    <t>709653</t>
  </si>
  <si>
    <t>261545</t>
  </si>
  <si>
    <t>658014</t>
  </si>
  <si>
    <t>316051</t>
  </si>
  <si>
    <t>392894</t>
  </si>
  <si>
    <t>439287</t>
  </si>
  <si>
    <t>352634</t>
  </si>
  <si>
    <t>388514</t>
  </si>
  <si>
    <t>255/40R17</t>
  </si>
  <si>
    <t>175391</t>
  </si>
  <si>
    <t>379499</t>
  </si>
  <si>
    <t>284524</t>
  </si>
  <si>
    <t>685444</t>
  </si>
  <si>
    <t>824909</t>
  </si>
  <si>
    <t>855886</t>
  </si>
  <si>
    <t>992525</t>
  </si>
  <si>
    <t>920096</t>
  </si>
  <si>
    <t>396990</t>
  </si>
  <si>
    <t>597989</t>
  </si>
  <si>
    <t>255/45R17</t>
  </si>
  <si>
    <t>923471</t>
  </si>
  <si>
    <t>149258</t>
  </si>
  <si>
    <t>311351</t>
  </si>
  <si>
    <t>607203</t>
  </si>
  <si>
    <t>265/40R18</t>
  </si>
  <si>
    <t>271179</t>
  </si>
  <si>
    <t>265/45R19</t>
  </si>
  <si>
    <t>997481</t>
  </si>
  <si>
    <t>ND0</t>
  </si>
  <si>
    <t>204186</t>
  </si>
  <si>
    <t>275/30R19</t>
  </si>
  <si>
    <t>369966</t>
  </si>
  <si>
    <t>708227</t>
  </si>
  <si>
    <t>200803</t>
  </si>
  <si>
    <t>275/35R21</t>
  </si>
  <si>
    <t>084323</t>
  </si>
  <si>
    <t>275/40R18</t>
  </si>
  <si>
    <t>727829</t>
  </si>
  <si>
    <t>192246</t>
  </si>
  <si>
    <t>045065</t>
  </si>
  <si>
    <t>516917</t>
  </si>
  <si>
    <t>611072</t>
  </si>
  <si>
    <t>269142</t>
  </si>
  <si>
    <t>295/40R19</t>
  </si>
  <si>
    <t>481723</t>
  </si>
  <si>
    <t>179561</t>
  </si>
  <si>
    <t>315/30R21</t>
  </si>
  <si>
    <t>171043</t>
  </si>
  <si>
    <t>981884</t>
  </si>
  <si>
    <t>325/30R21</t>
  </si>
  <si>
    <t>694692</t>
  </si>
  <si>
    <t>177805</t>
  </si>
  <si>
    <t>PILOT SPORT 4 S</t>
  </si>
  <si>
    <t>215/35R18</t>
  </si>
  <si>
    <t>331078</t>
  </si>
  <si>
    <t>706422</t>
  </si>
  <si>
    <t>215/45R20</t>
  </si>
  <si>
    <t>279568</t>
  </si>
  <si>
    <t>225/35R19</t>
  </si>
  <si>
    <t>987704</t>
  </si>
  <si>
    <t>546476</t>
  </si>
  <si>
    <t>225/35R20</t>
  </si>
  <si>
    <t>153320</t>
  </si>
  <si>
    <t>562119</t>
  </si>
  <si>
    <t>576191</t>
  </si>
  <si>
    <t>708570</t>
  </si>
  <si>
    <t>358251</t>
  </si>
  <si>
    <t>865380</t>
  </si>
  <si>
    <t>757162</t>
  </si>
  <si>
    <t>558955</t>
  </si>
  <si>
    <t>267565</t>
  </si>
  <si>
    <t>055831</t>
  </si>
  <si>
    <t>235/30R20</t>
  </si>
  <si>
    <t>652558</t>
  </si>
  <si>
    <t>762575</t>
  </si>
  <si>
    <t>043842</t>
  </si>
  <si>
    <t>561811</t>
  </si>
  <si>
    <t>235/35R20</t>
  </si>
  <si>
    <t>541068</t>
  </si>
  <si>
    <t>811756</t>
  </si>
  <si>
    <t>764071</t>
  </si>
  <si>
    <t>780081</t>
  </si>
  <si>
    <t>994993</t>
  </si>
  <si>
    <t>NA0</t>
  </si>
  <si>
    <t>368279</t>
  </si>
  <si>
    <t>235/40R20</t>
  </si>
  <si>
    <t>524294</t>
  </si>
  <si>
    <t>825191</t>
  </si>
  <si>
    <t>510652</t>
  </si>
  <si>
    <t>866987</t>
  </si>
  <si>
    <t>443486</t>
  </si>
  <si>
    <t>245/30R19</t>
  </si>
  <si>
    <t>377057</t>
  </si>
  <si>
    <t>245/30R20</t>
  </si>
  <si>
    <t>497756</t>
  </si>
  <si>
    <t>703087</t>
  </si>
  <si>
    <t>245/30R21</t>
  </si>
  <si>
    <t>647390</t>
  </si>
  <si>
    <t>245/30R22</t>
  </si>
  <si>
    <t>193699</t>
  </si>
  <si>
    <t>880346</t>
  </si>
  <si>
    <t>856217</t>
  </si>
  <si>
    <t>343084</t>
  </si>
  <si>
    <t>(TPC)</t>
  </si>
  <si>
    <t>015422</t>
  </si>
  <si>
    <t>922041</t>
  </si>
  <si>
    <t>K2</t>
  </si>
  <si>
    <t>341169</t>
  </si>
  <si>
    <t>370943</t>
  </si>
  <si>
    <t>869998</t>
  </si>
  <si>
    <t>617546</t>
  </si>
  <si>
    <t>283351</t>
  </si>
  <si>
    <t>K1</t>
  </si>
  <si>
    <t>245/35R21</t>
  </si>
  <si>
    <t>071353</t>
  </si>
  <si>
    <t>384847</t>
  </si>
  <si>
    <t>214522</t>
  </si>
  <si>
    <t>264920</t>
  </si>
  <si>
    <t>611376</t>
  </si>
  <si>
    <t>245/40R17</t>
  </si>
  <si>
    <t>390500</t>
  </si>
  <si>
    <t>203912</t>
  </si>
  <si>
    <t>(SUB)</t>
  </si>
  <si>
    <t>760725</t>
  </si>
  <si>
    <t>412586</t>
  </si>
  <si>
    <t>TPC</t>
  </si>
  <si>
    <t>000425</t>
  </si>
  <si>
    <t>024701</t>
  </si>
  <si>
    <t>132316</t>
  </si>
  <si>
    <t>307035</t>
  </si>
  <si>
    <t>952972</t>
  </si>
  <si>
    <t>725557</t>
  </si>
  <si>
    <t>139556</t>
  </si>
  <si>
    <t>255/30R19</t>
  </si>
  <si>
    <t>425359</t>
  </si>
  <si>
    <t>255/30R20</t>
  </si>
  <si>
    <t>864119</t>
  </si>
  <si>
    <t>283006</t>
  </si>
  <si>
    <t>255/30R21</t>
  </si>
  <si>
    <t>201682</t>
  </si>
  <si>
    <t>255/30R22</t>
  </si>
  <si>
    <t>945378</t>
  </si>
  <si>
    <t>873387</t>
  </si>
  <si>
    <t>969501</t>
  </si>
  <si>
    <t>584565</t>
  </si>
  <si>
    <t>192185</t>
  </si>
  <si>
    <t>(LEX)</t>
  </si>
  <si>
    <t>626309</t>
  </si>
  <si>
    <t>831316</t>
  </si>
  <si>
    <t>646881</t>
  </si>
  <si>
    <t>255/35R21</t>
  </si>
  <si>
    <t>520336</t>
  </si>
  <si>
    <t>243677</t>
  </si>
  <si>
    <t>255/35R22</t>
  </si>
  <si>
    <t>940202</t>
  </si>
  <si>
    <t>159783</t>
  </si>
  <si>
    <t>337467</t>
  </si>
  <si>
    <t>(FP)</t>
  </si>
  <si>
    <t>605931</t>
  </si>
  <si>
    <t>821582</t>
  </si>
  <si>
    <t>076948</t>
  </si>
  <si>
    <t>996347</t>
  </si>
  <si>
    <t>649295</t>
  </si>
  <si>
    <t>265/30R19</t>
  </si>
  <si>
    <t>814204</t>
  </si>
  <si>
    <t>265/30R20</t>
  </si>
  <si>
    <t>097241</t>
  </si>
  <si>
    <t>265/30R21</t>
  </si>
  <si>
    <t>499245</t>
  </si>
  <si>
    <t>288392</t>
  </si>
  <si>
    <t>452361</t>
  </si>
  <si>
    <t>880285</t>
  </si>
  <si>
    <t>265/35R19</t>
  </si>
  <si>
    <t>731632</t>
  </si>
  <si>
    <t>265/35R20</t>
  </si>
  <si>
    <t>336171</t>
  </si>
  <si>
    <t>459004</t>
  </si>
  <si>
    <t>463058</t>
  </si>
  <si>
    <t>265/35R21</t>
  </si>
  <si>
    <t>763796</t>
  </si>
  <si>
    <t>617269</t>
  </si>
  <si>
    <t>265/35R22</t>
  </si>
  <si>
    <t>497303</t>
  </si>
  <si>
    <t>494554</t>
  </si>
  <si>
    <t>024292</t>
  </si>
  <si>
    <t>112679</t>
  </si>
  <si>
    <t>MO1 A</t>
  </si>
  <si>
    <t>265/40R17</t>
  </si>
  <si>
    <t>640056</t>
  </si>
  <si>
    <t>845967</t>
  </si>
  <si>
    <t>265/40R19</t>
  </si>
  <si>
    <t>151758</t>
  </si>
  <si>
    <t>128677</t>
  </si>
  <si>
    <t>265/40R20</t>
  </si>
  <si>
    <t>381355</t>
  </si>
  <si>
    <t>930922</t>
  </si>
  <si>
    <t>759726</t>
  </si>
  <si>
    <t>306905</t>
  </si>
  <si>
    <t>627698</t>
  </si>
  <si>
    <t>265/40R22</t>
  </si>
  <si>
    <t>616954</t>
  </si>
  <si>
    <t>275/25R21</t>
  </si>
  <si>
    <t>040699</t>
  </si>
  <si>
    <t>767409</t>
  </si>
  <si>
    <t>817354</t>
  </si>
  <si>
    <t>120134</t>
  </si>
  <si>
    <t>275/30R21</t>
  </si>
  <si>
    <t>278948</t>
  </si>
  <si>
    <t>231124</t>
  </si>
  <si>
    <t>275/35R18</t>
  </si>
  <si>
    <t>992150</t>
  </si>
  <si>
    <t>720439</t>
  </si>
  <si>
    <t>051322</t>
  </si>
  <si>
    <t>852876</t>
  </si>
  <si>
    <t>276849</t>
  </si>
  <si>
    <t>174012</t>
  </si>
  <si>
    <t>553918</t>
  </si>
  <si>
    <t>741094</t>
  </si>
  <si>
    <t>275/35R22</t>
  </si>
  <si>
    <t>711989</t>
  </si>
  <si>
    <t>059921</t>
  </si>
  <si>
    <t>562602</t>
  </si>
  <si>
    <t>814151</t>
  </si>
  <si>
    <t>026636</t>
  </si>
  <si>
    <t>850020</t>
  </si>
  <si>
    <t>AML</t>
  </si>
  <si>
    <t>946969</t>
  </si>
  <si>
    <t>543603</t>
  </si>
  <si>
    <t>746038</t>
  </si>
  <si>
    <t>275/40R22</t>
  </si>
  <si>
    <t>402748</t>
  </si>
  <si>
    <t>424024</t>
  </si>
  <si>
    <t>285/25R20</t>
  </si>
  <si>
    <t>959840</t>
  </si>
  <si>
    <t>285/25R22</t>
  </si>
  <si>
    <t>429308</t>
  </si>
  <si>
    <t>285/30R18</t>
  </si>
  <si>
    <t>283513</t>
  </si>
  <si>
    <t>285/30R19</t>
  </si>
  <si>
    <t>338231</t>
  </si>
  <si>
    <t>285/30R20</t>
  </si>
  <si>
    <t>701861</t>
  </si>
  <si>
    <t>710250</t>
  </si>
  <si>
    <t>285/30R21</t>
  </si>
  <si>
    <t>526682</t>
  </si>
  <si>
    <t>285/30R22</t>
  </si>
  <si>
    <t>294207</t>
  </si>
  <si>
    <t>817916</t>
  </si>
  <si>
    <t>I ★</t>
  </si>
  <si>
    <t>003232</t>
  </si>
  <si>
    <t>285/35R19</t>
  </si>
  <si>
    <t>256460</t>
  </si>
  <si>
    <t>158437</t>
  </si>
  <si>
    <t>994854</t>
  </si>
  <si>
    <t>644530</t>
  </si>
  <si>
    <t>285/35R22</t>
  </si>
  <si>
    <t>631950</t>
  </si>
  <si>
    <t>879176</t>
  </si>
  <si>
    <t>285/40R18</t>
  </si>
  <si>
    <t>399680</t>
  </si>
  <si>
    <t>285/40R23</t>
  </si>
  <si>
    <t>824477</t>
  </si>
  <si>
    <t>285/40R22</t>
  </si>
  <si>
    <t>920275</t>
  </si>
  <si>
    <t>295/25R19</t>
  </si>
  <si>
    <t>076430</t>
  </si>
  <si>
    <t>295/25R20</t>
  </si>
  <si>
    <t>256899</t>
  </si>
  <si>
    <t>295/25R21</t>
  </si>
  <si>
    <t>438475</t>
  </si>
  <si>
    <t>295/25R22</t>
  </si>
  <si>
    <t>379600</t>
  </si>
  <si>
    <t>207288</t>
  </si>
  <si>
    <t>295/30R18</t>
  </si>
  <si>
    <t>588625</t>
  </si>
  <si>
    <t>295/30R19</t>
  </si>
  <si>
    <t>241929</t>
  </si>
  <si>
    <t>295/30R20</t>
  </si>
  <si>
    <t>835474</t>
  </si>
  <si>
    <t>693412</t>
  </si>
  <si>
    <t>295/30R21</t>
  </si>
  <si>
    <t>468810</t>
  </si>
  <si>
    <t>300179</t>
  </si>
  <si>
    <t>812315</t>
  </si>
  <si>
    <t>295/35R19</t>
  </si>
  <si>
    <t>709882</t>
  </si>
  <si>
    <t>295/35R20</t>
  </si>
  <si>
    <t>365264</t>
  </si>
  <si>
    <t>408660</t>
  </si>
  <si>
    <t>608562</t>
  </si>
  <si>
    <t>394086</t>
  </si>
  <si>
    <t>295/35R22</t>
  </si>
  <si>
    <t>611195</t>
  </si>
  <si>
    <t>348062</t>
  </si>
  <si>
    <t>005341</t>
  </si>
  <si>
    <t>032543</t>
  </si>
  <si>
    <t>295/45R18</t>
  </si>
  <si>
    <t>996314</t>
  </si>
  <si>
    <t>305/25R21</t>
  </si>
  <si>
    <t>268363</t>
  </si>
  <si>
    <t>305/25R20</t>
  </si>
  <si>
    <t>000219</t>
  </si>
  <si>
    <t>305/30R19</t>
  </si>
  <si>
    <t>146325</t>
  </si>
  <si>
    <t>305/30R20</t>
  </si>
  <si>
    <t>077027</t>
  </si>
  <si>
    <t>130568</t>
  </si>
  <si>
    <t>633769</t>
  </si>
  <si>
    <t>432523</t>
  </si>
  <si>
    <t>305/30R21</t>
  </si>
  <si>
    <t>673058</t>
  </si>
  <si>
    <t>331392</t>
  </si>
  <si>
    <t>305/35R20</t>
  </si>
  <si>
    <t>782094</t>
  </si>
  <si>
    <t>371601</t>
  </si>
  <si>
    <t>315/30R19</t>
  </si>
  <si>
    <t>130722</t>
  </si>
  <si>
    <t>315/30R20</t>
  </si>
  <si>
    <t>401516</t>
  </si>
  <si>
    <t>177565</t>
  </si>
  <si>
    <t>066646</t>
  </si>
  <si>
    <t>315/30R22</t>
  </si>
  <si>
    <t>561539</t>
  </si>
  <si>
    <t>744654</t>
  </si>
  <si>
    <t>245248</t>
  </si>
  <si>
    <t>038931</t>
  </si>
  <si>
    <t>315/30R23</t>
  </si>
  <si>
    <t>075054</t>
  </si>
  <si>
    <t>259438</t>
  </si>
  <si>
    <t>210478</t>
  </si>
  <si>
    <t>325/25R20</t>
  </si>
  <si>
    <t>748034</t>
  </si>
  <si>
    <t>325/25R21</t>
  </si>
  <si>
    <t>254325</t>
  </si>
  <si>
    <t>325/30R19</t>
  </si>
  <si>
    <t>786525</t>
  </si>
  <si>
    <t>924216</t>
  </si>
  <si>
    <t>798752</t>
  </si>
  <si>
    <t>325/35R22</t>
  </si>
  <si>
    <t>158459</t>
  </si>
  <si>
    <t>325/35R23</t>
  </si>
  <si>
    <t>209136</t>
  </si>
  <si>
    <t>335/25R22</t>
  </si>
  <si>
    <t>261868</t>
  </si>
  <si>
    <t>345/25R21</t>
  </si>
  <si>
    <t>817754</t>
  </si>
  <si>
    <t>345/30R20</t>
  </si>
  <si>
    <t>094656</t>
  </si>
  <si>
    <t>355/25R21</t>
  </si>
  <si>
    <t>724806</t>
  </si>
  <si>
    <t>355/30R19</t>
  </si>
  <si>
    <t>610380</t>
  </si>
  <si>
    <t>739770</t>
  </si>
  <si>
    <t>079129</t>
  </si>
  <si>
    <t>285/35R21</t>
  </si>
  <si>
    <t>797692</t>
  </si>
  <si>
    <t>188642</t>
  </si>
  <si>
    <t>225/40R20</t>
  </si>
  <si>
    <t>513293</t>
  </si>
  <si>
    <t>PILOT SPORT 4 SUV</t>
  </si>
  <si>
    <t>■</t>
  </si>
  <si>
    <t>678411</t>
  </si>
  <si>
    <t>953772</t>
  </si>
  <si>
    <t>419768</t>
  </si>
  <si>
    <t>194722</t>
  </si>
  <si>
    <t>960096</t>
  </si>
  <si>
    <t>184505</t>
  </si>
  <si>
    <t>956060</t>
  </si>
  <si>
    <t>567419</t>
  </si>
  <si>
    <t>238792</t>
  </si>
  <si>
    <t>184440</t>
  </si>
  <si>
    <t>211402</t>
  </si>
  <si>
    <t>046338</t>
  </si>
  <si>
    <t>283254</t>
  </si>
  <si>
    <t>235/50R21</t>
  </si>
  <si>
    <t>518019</t>
  </si>
  <si>
    <t>850352</t>
  </si>
  <si>
    <t>769514</t>
  </si>
  <si>
    <t>529594</t>
  </si>
  <si>
    <t>NE0</t>
  </si>
  <si>
    <t>497906</t>
  </si>
  <si>
    <t>409427</t>
  </si>
  <si>
    <t>112818</t>
  </si>
  <si>
    <t>AR</t>
  </si>
  <si>
    <t>235/60R19</t>
  </si>
  <si>
    <t>752954</t>
  </si>
  <si>
    <t>J</t>
  </si>
  <si>
    <t>278415</t>
  </si>
  <si>
    <t>986630</t>
  </si>
  <si>
    <t>571382</t>
  </si>
  <si>
    <t>245/45R21</t>
  </si>
  <si>
    <t>735925</t>
  </si>
  <si>
    <t>356061</t>
  </si>
  <si>
    <t>434357</t>
  </si>
  <si>
    <t>425831</t>
  </si>
  <si>
    <t>500483</t>
  </si>
  <si>
    <t>355514</t>
  </si>
  <si>
    <t>061466</t>
  </si>
  <si>
    <t>836819</t>
  </si>
  <si>
    <t>442412</t>
  </si>
  <si>
    <t>832656</t>
  </si>
  <si>
    <t>255/45R21</t>
  </si>
  <si>
    <t>384155</t>
  </si>
  <si>
    <t>380145</t>
  </si>
  <si>
    <t>795520</t>
  </si>
  <si>
    <t>735463</t>
  </si>
  <si>
    <t>661828</t>
  </si>
  <si>
    <t>424023</t>
  </si>
  <si>
    <t>255/55R20</t>
  </si>
  <si>
    <t>770932</t>
  </si>
  <si>
    <t>046134</t>
  </si>
  <si>
    <t>974588</t>
  </si>
  <si>
    <t>366043</t>
  </si>
  <si>
    <t>084929</t>
  </si>
  <si>
    <t>436142</t>
  </si>
  <si>
    <t>871598</t>
  </si>
  <si>
    <t>710187</t>
  </si>
  <si>
    <t>265/55R19</t>
  </si>
  <si>
    <t>897953</t>
  </si>
  <si>
    <t>928595</t>
  </si>
  <si>
    <t>272440</t>
  </si>
  <si>
    <t>217575</t>
  </si>
  <si>
    <t>275/40R21</t>
  </si>
  <si>
    <t>822163</t>
  </si>
  <si>
    <t>255992</t>
  </si>
  <si>
    <t>747930</t>
  </si>
  <si>
    <t>202470</t>
  </si>
  <si>
    <t>708015</t>
  </si>
  <si>
    <t>683181</t>
  </si>
  <si>
    <t>763422</t>
  </si>
  <si>
    <t>710195</t>
  </si>
  <si>
    <t>709916</t>
  </si>
  <si>
    <t>681104</t>
  </si>
  <si>
    <t>275/50R21</t>
  </si>
  <si>
    <t>386376</t>
  </si>
  <si>
    <t>416781</t>
  </si>
  <si>
    <t>605446</t>
  </si>
  <si>
    <t>285/35R23</t>
  </si>
  <si>
    <t>322930</t>
  </si>
  <si>
    <t>065302</t>
  </si>
  <si>
    <t>285/40R21</t>
  </si>
  <si>
    <t>814527</t>
  </si>
  <si>
    <t>907507</t>
  </si>
  <si>
    <t>285/45R20</t>
  </si>
  <si>
    <t>817348</t>
  </si>
  <si>
    <t>780219</t>
  </si>
  <si>
    <t>705963</t>
  </si>
  <si>
    <t>519808</t>
  </si>
  <si>
    <t>NC0</t>
  </si>
  <si>
    <t>285/50R20</t>
  </si>
  <si>
    <t>983867</t>
  </si>
  <si>
    <t>000207</t>
  </si>
  <si>
    <t>361076</t>
  </si>
  <si>
    <t>295/35R23</t>
  </si>
  <si>
    <t>778586</t>
  </si>
  <si>
    <t>510114</t>
  </si>
  <si>
    <t>295/40R21</t>
  </si>
  <si>
    <t>127774</t>
  </si>
  <si>
    <t>295/40R22</t>
  </si>
  <si>
    <t>993345</t>
  </si>
  <si>
    <t>295/45R19</t>
  </si>
  <si>
    <t>093412</t>
  </si>
  <si>
    <t>305/40R20</t>
  </si>
  <si>
    <t>632600</t>
  </si>
  <si>
    <t>315/35R21</t>
  </si>
  <si>
    <t>860113</t>
  </si>
  <si>
    <t>643257</t>
  </si>
  <si>
    <t>315/35R22</t>
  </si>
  <si>
    <t>061438</t>
  </si>
  <si>
    <t>018347</t>
  </si>
  <si>
    <t>416664</t>
  </si>
  <si>
    <t>036539</t>
  </si>
  <si>
    <t>325/35R20</t>
  </si>
  <si>
    <t>218278</t>
  </si>
  <si>
    <t>325/40R22</t>
  </si>
  <si>
    <t>364475</t>
  </si>
  <si>
    <t>335/30R23</t>
  </si>
  <si>
    <t>958489</t>
  </si>
  <si>
    <t>275/35R23</t>
  </si>
  <si>
    <t>190137</t>
  </si>
  <si>
    <t>484005</t>
  </si>
  <si>
    <t>396252</t>
  </si>
  <si>
    <t>PILOT SPORT 5</t>
  </si>
  <si>
    <t>051232</t>
  </si>
  <si>
    <t>272776</t>
  </si>
  <si>
    <t>094265</t>
  </si>
  <si>
    <t>217502</t>
  </si>
  <si>
    <t>089576</t>
  </si>
  <si>
    <t>517910</t>
  </si>
  <si>
    <t>504336</t>
  </si>
  <si>
    <t>922284</t>
  </si>
  <si>
    <t>087905</t>
  </si>
  <si>
    <t>371721</t>
  </si>
  <si>
    <t>334382</t>
  </si>
  <si>
    <t>120853</t>
  </si>
  <si>
    <t>319647</t>
  </si>
  <si>
    <t>058449</t>
  </si>
  <si>
    <t>673957</t>
  </si>
  <si>
    <t>126989</t>
  </si>
  <si>
    <t>909882</t>
  </si>
  <si>
    <t>400189</t>
  </si>
  <si>
    <t>834872</t>
  </si>
  <si>
    <t>415764</t>
  </si>
  <si>
    <t>981051</t>
  </si>
  <si>
    <t>853290</t>
  </si>
  <si>
    <t>785646</t>
  </si>
  <si>
    <t>688028</t>
  </si>
  <si>
    <t>047730</t>
  </si>
  <si>
    <t>534679</t>
  </si>
  <si>
    <t>193409</t>
  </si>
  <si>
    <t>951919</t>
  </si>
  <si>
    <t>693559</t>
  </si>
  <si>
    <t>616037</t>
  </si>
  <si>
    <t>352314</t>
  </si>
  <si>
    <t>952926</t>
  </si>
  <si>
    <t>794864</t>
  </si>
  <si>
    <t>265078</t>
  </si>
  <si>
    <t>548894</t>
  </si>
  <si>
    <t>551571</t>
  </si>
  <si>
    <t>604485</t>
  </si>
  <si>
    <t>938701</t>
  </si>
  <si>
    <t>047406</t>
  </si>
  <si>
    <t>976837</t>
  </si>
  <si>
    <t>744835</t>
  </si>
  <si>
    <t>269665</t>
  </si>
  <si>
    <t>270776</t>
  </si>
  <si>
    <t>979226</t>
  </si>
  <si>
    <t>716666</t>
  </si>
  <si>
    <t>275/45R18</t>
  </si>
  <si>
    <t>722493</t>
  </si>
  <si>
    <t>112915</t>
  </si>
  <si>
    <t>285/40R19</t>
  </si>
  <si>
    <t>261405</t>
  </si>
  <si>
    <t>520681</t>
  </si>
  <si>
    <t>PILOT SPORT A/S PLUS</t>
  </si>
  <si>
    <t>067328</t>
  </si>
  <si>
    <t>265369</t>
  </si>
  <si>
    <t>768509</t>
  </si>
  <si>
    <t>235/55R20</t>
  </si>
  <si>
    <t>628302</t>
  </si>
  <si>
    <t>PILOT SPORT ALL SEASON 4</t>
  </si>
  <si>
    <t>255/40R22</t>
  </si>
  <si>
    <t>817427</t>
  </si>
  <si>
    <t>375282</t>
  </si>
  <si>
    <t>792842</t>
  </si>
  <si>
    <t>479037</t>
  </si>
  <si>
    <t>856213</t>
  </si>
  <si>
    <t>645845</t>
  </si>
  <si>
    <t>262202</t>
  </si>
  <si>
    <t>PILOT SPORT ALL SEASON 4</t>
    <phoneticPr fontId="1"/>
  </si>
  <si>
    <t>253935</t>
  </si>
  <si>
    <t>305/35R23</t>
  </si>
  <si>
    <t>714869</t>
  </si>
  <si>
    <t>347028</t>
  </si>
  <si>
    <t>PILOT SPORT CUP 2</t>
  </si>
  <si>
    <t>001109</t>
  </si>
  <si>
    <t>961168</t>
  </si>
  <si>
    <t>210084</t>
  </si>
  <si>
    <t>603244</t>
  </si>
  <si>
    <t>612705</t>
  </si>
  <si>
    <t>871100</t>
  </si>
  <si>
    <t>162564</t>
  </si>
  <si>
    <t>239716</t>
  </si>
  <si>
    <t>350678</t>
  </si>
  <si>
    <t>382496</t>
  </si>
  <si>
    <t>440530</t>
  </si>
  <si>
    <t>876186</t>
  </si>
  <si>
    <t>282137</t>
  </si>
  <si>
    <t>389931</t>
  </si>
  <si>
    <t>897598</t>
  </si>
  <si>
    <t>608412</t>
  </si>
  <si>
    <t>(C)</t>
  </si>
  <si>
    <t>139305</t>
  </si>
  <si>
    <t>120817</t>
  </si>
  <si>
    <t>933051</t>
  </si>
  <si>
    <t>626044</t>
  </si>
  <si>
    <t>146122</t>
  </si>
  <si>
    <t>698035</t>
  </si>
  <si>
    <t>423336</t>
  </si>
  <si>
    <t>502383</t>
  </si>
  <si>
    <t>777391</t>
  </si>
  <si>
    <t>292682</t>
  </si>
  <si>
    <t>874551</t>
  </si>
  <si>
    <t>533290</t>
  </si>
  <si>
    <t>346978</t>
  </si>
  <si>
    <t>683987</t>
  </si>
  <si>
    <t>652285</t>
  </si>
  <si>
    <t>353077</t>
  </si>
  <si>
    <t>598007</t>
  </si>
  <si>
    <t>(AR)</t>
  </si>
  <si>
    <t>388418</t>
  </si>
  <si>
    <t>(HON)</t>
  </si>
  <si>
    <t>271146</t>
  </si>
  <si>
    <t>350233</t>
  </si>
  <si>
    <t>226206</t>
  </si>
  <si>
    <t>533306</t>
  </si>
  <si>
    <t>266154</t>
  </si>
  <si>
    <t>817389</t>
  </si>
  <si>
    <t>428365</t>
  </si>
  <si>
    <t>330345</t>
  </si>
  <si>
    <t>711702</t>
  </si>
  <si>
    <t>015545</t>
  </si>
  <si>
    <t>352455</t>
  </si>
  <si>
    <t>548124</t>
  </si>
  <si>
    <t>776449</t>
  </si>
  <si>
    <t>240025</t>
  </si>
  <si>
    <t>569563</t>
  </si>
  <si>
    <t>884903</t>
  </si>
  <si>
    <t>688399</t>
  </si>
  <si>
    <t>742168</t>
  </si>
  <si>
    <t>775465</t>
  </si>
  <si>
    <t>975043</t>
  </si>
  <si>
    <t>158495</t>
  </si>
  <si>
    <t>523561</t>
  </si>
  <si>
    <t>192610</t>
  </si>
  <si>
    <t>463611</t>
  </si>
  <si>
    <t>581789</t>
  </si>
  <si>
    <t>637670</t>
  </si>
  <si>
    <t>683591</t>
  </si>
  <si>
    <t>367103</t>
  </si>
  <si>
    <t>017119</t>
  </si>
  <si>
    <t>048029</t>
  </si>
  <si>
    <t>388095</t>
  </si>
  <si>
    <t>407041</t>
  </si>
  <si>
    <t>558923</t>
  </si>
  <si>
    <t>425201</t>
  </si>
  <si>
    <t>548086</t>
  </si>
  <si>
    <t>864254</t>
  </si>
  <si>
    <t>245867</t>
  </si>
  <si>
    <t>467652</t>
  </si>
  <si>
    <t>993883</t>
  </si>
  <si>
    <t>254778</t>
  </si>
  <si>
    <t>929281</t>
  </si>
  <si>
    <t>305/35R19</t>
  </si>
  <si>
    <t>038819</t>
  </si>
  <si>
    <t>832605</t>
  </si>
  <si>
    <t>564253</t>
  </si>
  <si>
    <t>525492</t>
  </si>
  <si>
    <t>124161</t>
  </si>
  <si>
    <t>394762</t>
  </si>
  <si>
    <t>325/30R20</t>
  </si>
  <si>
    <t>007514</t>
  </si>
  <si>
    <t>464752</t>
  </si>
  <si>
    <t>963618</t>
  </si>
  <si>
    <t>017163</t>
  </si>
  <si>
    <t>335/25R20</t>
  </si>
  <si>
    <t>736293</t>
  </si>
  <si>
    <t>335/30R20</t>
  </si>
  <si>
    <t>052552</t>
  </si>
  <si>
    <t>335/30R21</t>
  </si>
  <si>
    <t>233666</t>
  </si>
  <si>
    <t>345/30R19</t>
  </si>
  <si>
    <t>729045</t>
  </si>
  <si>
    <t>351534</t>
  </si>
  <si>
    <t>812281</t>
  </si>
  <si>
    <t>PILOT SPORT CUP 2 R</t>
  </si>
  <si>
    <t>959290</t>
  </si>
  <si>
    <t>307664</t>
  </si>
  <si>
    <t>614505</t>
  </si>
  <si>
    <t>162620</t>
  </si>
  <si>
    <t>055258</t>
  </si>
  <si>
    <t>621118</t>
  </si>
  <si>
    <t>170132</t>
  </si>
  <si>
    <t>668100</t>
  </si>
  <si>
    <t>094162</t>
  </si>
  <si>
    <t>763611</t>
  </si>
  <si>
    <t>165029</t>
  </si>
  <si>
    <t>444969</t>
  </si>
  <si>
    <t>277821</t>
  </si>
  <si>
    <t>393419</t>
  </si>
  <si>
    <t>651071</t>
  </si>
  <si>
    <t>010432</t>
  </si>
  <si>
    <t>683886</t>
  </si>
  <si>
    <t>143678</t>
  </si>
  <si>
    <t>826167</t>
  </si>
  <si>
    <t>498981</t>
  </si>
  <si>
    <t>273748</t>
  </si>
  <si>
    <t>144296</t>
  </si>
  <si>
    <t>195678</t>
  </si>
  <si>
    <t>139704</t>
  </si>
  <si>
    <t>341013</t>
  </si>
  <si>
    <t>599510</t>
  </si>
  <si>
    <t>084616</t>
  </si>
  <si>
    <t>955715</t>
  </si>
  <si>
    <t>079946</t>
  </si>
  <si>
    <t>821873</t>
  </si>
  <si>
    <t>825359</t>
  </si>
  <si>
    <t>PILOT SPORT EV</t>
  </si>
  <si>
    <t>794685</t>
  </si>
  <si>
    <t>902372</t>
  </si>
  <si>
    <t>251261</t>
  </si>
  <si>
    <t>924612</t>
  </si>
  <si>
    <t>GOE</t>
  </si>
  <si>
    <t>124253</t>
  </si>
  <si>
    <t>089081</t>
  </si>
  <si>
    <t>959070</t>
  </si>
  <si>
    <t>069138</t>
  </si>
  <si>
    <t>435649</t>
  </si>
  <si>
    <t>533432</t>
  </si>
  <si>
    <t>512601</t>
  </si>
  <si>
    <t>POL</t>
  </si>
  <si>
    <t>515046</t>
  </si>
  <si>
    <t>405366</t>
  </si>
  <si>
    <t>564595</t>
  </si>
  <si>
    <t>899325</t>
  </si>
  <si>
    <t>836864</t>
  </si>
  <si>
    <t>436708</t>
  </si>
  <si>
    <t>381608</t>
  </si>
  <si>
    <t>286327</t>
  </si>
  <si>
    <t>151176</t>
  </si>
  <si>
    <t>PILOT SPORT PS2</t>
  </si>
  <si>
    <t>277631</t>
  </si>
  <si>
    <t>624767</t>
  </si>
  <si>
    <t>823718</t>
  </si>
  <si>
    <t>095636</t>
  </si>
  <si>
    <t>546621</t>
  </si>
  <si>
    <t>235/50R17</t>
  </si>
  <si>
    <t>916195</t>
  </si>
  <si>
    <t>770384</t>
  </si>
  <si>
    <t>078638</t>
  </si>
  <si>
    <t>940122</t>
  </si>
  <si>
    <t>505499</t>
  </si>
  <si>
    <t>495268</t>
  </si>
  <si>
    <t>751472</t>
  </si>
  <si>
    <t>040653</t>
  </si>
  <si>
    <t>054029</t>
  </si>
  <si>
    <t>172795</t>
  </si>
  <si>
    <t>295/35R18</t>
  </si>
  <si>
    <t>240093</t>
  </si>
  <si>
    <t>813765</t>
  </si>
  <si>
    <t>315/30R18</t>
  </si>
  <si>
    <t>041650</t>
  </si>
  <si>
    <t>329636</t>
  </si>
  <si>
    <t>PILOT SPORT S 5</t>
  </si>
  <si>
    <t>515148</t>
  </si>
  <si>
    <t>905471</t>
  </si>
  <si>
    <t>368810</t>
  </si>
  <si>
    <t>539812</t>
  </si>
  <si>
    <t>398989</t>
  </si>
  <si>
    <t>921079</t>
  </si>
  <si>
    <t>142912</t>
  </si>
  <si>
    <t>253120</t>
  </si>
  <si>
    <t>865529</t>
  </si>
  <si>
    <t>250600</t>
  </si>
  <si>
    <t>PILOT SUPER SPORT</t>
  </si>
  <si>
    <t>225/35R18</t>
  </si>
  <si>
    <t>615573</t>
  </si>
  <si>
    <t>509184</t>
  </si>
  <si>
    <t>453577</t>
  </si>
  <si>
    <t>378819</t>
  </si>
  <si>
    <t>240324</t>
  </si>
  <si>
    <t>391622</t>
  </si>
  <si>
    <t>877084</t>
  </si>
  <si>
    <t>054412</t>
  </si>
  <si>
    <t>982154</t>
  </si>
  <si>
    <t>K3</t>
  </si>
  <si>
    <t>036923</t>
  </si>
  <si>
    <t>500689</t>
  </si>
  <si>
    <t>617008</t>
  </si>
  <si>
    <t>310265</t>
  </si>
  <si>
    <t>486703</t>
  </si>
  <si>
    <t>730630</t>
  </si>
  <si>
    <t>535170</t>
  </si>
  <si>
    <t>495456</t>
  </si>
  <si>
    <t>359465</t>
  </si>
  <si>
    <t>651478</t>
  </si>
  <si>
    <t>248127</t>
  </si>
  <si>
    <t>122962</t>
  </si>
  <si>
    <t>452691</t>
  </si>
  <si>
    <t>711247</t>
  </si>
  <si>
    <t>288358</t>
  </si>
  <si>
    <t>917892</t>
  </si>
  <si>
    <t>797608</t>
  </si>
  <si>
    <t>886595</t>
  </si>
  <si>
    <t>016663</t>
  </si>
  <si>
    <t>419610</t>
  </si>
  <si>
    <t>849181</t>
  </si>
  <si>
    <t>738886</t>
  </si>
  <si>
    <t>736079</t>
  </si>
  <si>
    <t>024162</t>
  </si>
  <si>
    <t>504037</t>
  </si>
  <si>
    <t>975453</t>
  </si>
  <si>
    <t>442086</t>
  </si>
  <si>
    <t>766218</t>
  </si>
  <si>
    <t>089138</t>
  </si>
  <si>
    <t>242781</t>
  </si>
  <si>
    <t>571516</t>
  </si>
  <si>
    <t>579593</t>
  </si>
  <si>
    <t>570328</t>
  </si>
  <si>
    <t>651885</t>
  </si>
  <si>
    <t>925260</t>
  </si>
  <si>
    <t>510217</t>
  </si>
  <si>
    <t>366637</t>
  </si>
  <si>
    <t>198755</t>
  </si>
  <si>
    <t>978679</t>
  </si>
  <si>
    <t>364257</t>
  </si>
  <si>
    <t>295/30R22</t>
  </si>
  <si>
    <t>545564</t>
  </si>
  <si>
    <t>714102</t>
  </si>
  <si>
    <t>896817</t>
  </si>
  <si>
    <t>966752</t>
  </si>
  <si>
    <t>429255</t>
  </si>
  <si>
    <t>036512</t>
  </si>
  <si>
    <t>649798</t>
  </si>
  <si>
    <t>305/30R22</t>
  </si>
  <si>
    <t>000257</t>
  </si>
  <si>
    <t>305/35R22</t>
  </si>
  <si>
    <t>694993</t>
  </si>
  <si>
    <t>601156</t>
  </si>
  <si>
    <t>315/25R23</t>
  </si>
  <si>
    <t>988971</t>
  </si>
  <si>
    <t>073411</t>
  </si>
  <si>
    <t>062286</t>
  </si>
  <si>
    <t>696372</t>
  </si>
  <si>
    <t>001681</t>
  </si>
  <si>
    <t>879213</t>
  </si>
  <si>
    <t>PREMIER LTX</t>
  </si>
  <si>
    <t>016323</t>
  </si>
  <si>
    <t>PRIMACY 3</t>
  </si>
  <si>
    <t>324862</t>
  </si>
  <si>
    <t>458725</t>
  </si>
  <si>
    <t>871732</t>
  </si>
  <si>
    <t>390965</t>
  </si>
  <si>
    <t>959429</t>
  </si>
  <si>
    <t>140680</t>
  </si>
  <si>
    <t>090571</t>
  </si>
  <si>
    <t>193408</t>
  </si>
  <si>
    <t>957417</t>
  </si>
  <si>
    <t>817725</t>
  </si>
  <si>
    <t>579323</t>
  </si>
  <si>
    <t>653892</t>
  </si>
  <si>
    <t>393352</t>
  </si>
  <si>
    <t>721907</t>
  </si>
  <si>
    <t>429361</t>
  </si>
  <si>
    <t>633244</t>
  </si>
  <si>
    <t>457823</t>
  </si>
  <si>
    <t>944931</t>
  </si>
  <si>
    <t>349338</t>
  </si>
  <si>
    <t>536615</t>
  </si>
  <si>
    <t>919851</t>
  </si>
  <si>
    <t>743304</t>
  </si>
  <si>
    <t>589024</t>
  </si>
  <si>
    <t>370150</t>
  </si>
  <si>
    <t>171520</t>
  </si>
  <si>
    <t>262100</t>
  </si>
  <si>
    <t>245853</t>
  </si>
  <si>
    <t>223935</t>
  </si>
  <si>
    <t>387467</t>
  </si>
  <si>
    <t>053990</t>
  </si>
  <si>
    <t>831899</t>
  </si>
  <si>
    <t>362124</t>
  </si>
  <si>
    <t>974019</t>
  </si>
  <si>
    <t>241279</t>
  </si>
  <si>
    <t>197753</t>
  </si>
  <si>
    <t>948389</t>
  </si>
  <si>
    <t>287124</t>
  </si>
  <si>
    <t>245/55R17</t>
  </si>
  <si>
    <t>815386</t>
  </si>
  <si>
    <t>288543</t>
  </si>
  <si>
    <t>432853</t>
  </si>
  <si>
    <t>167883</t>
  </si>
  <si>
    <t>784661</t>
  </si>
  <si>
    <t>PRIMACY 3 ST</t>
  </si>
  <si>
    <t>282908</t>
  </si>
  <si>
    <t>PRIMACY 4</t>
  </si>
  <si>
    <t>593109</t>
  </si>
  <si>
    <t>(REN)</t>
  </si>
  <si>
    <t>275533</t>
  </si>
  <si>
    <t>741501</t>
  </si>
  <si>
    <t>494228</t>
  </si>
  <si>
    <t>146216</t>
  </si>
  <si>
    <t>074440</t>
  </si>
  <si>
    <t>497028</t>
  </si>
  <si>
    <t>488689</t>
  </si>
  <si>
    <t>146236</t>
  </si>
  <si>
    <t>195/60R17</t>
  </si>
  <si>
    <t>250792</t>
  </si>
  <si>
    <t>609037</t>
  </si>
  <si>
    <t>759783</t>
  </si>
  <si>
    <t>837642</t>
  </si>
  <si>
    <t>102122</t>
  </si>
  <si>
    <t>920789</t>
  </si>
  <si>
    <t>031818</t>
  </si>
  <si>
    <t>012961</t>
  </si>
  <si>
    <t>920473</t>
  </si>
  <si>
    <t>029594</t>
  </si>
  <si>
    <t>206398</t>
  </si>
  <si>
    <t>557633</t>
  </si>
  <si>
    <t>451631</t>
  </si>
  <si>
    <t>153080</t>
  </si>
  <si>
    <t>167119</t>
  </si>
  <si>
    <t>413585</t>
  </si>
  <si>
    <t>372514</t>
  </si>
  <si>
    <t>569780</t>
  </si>
  <si>
    <t>627258</t>
  </si>
  <si>
    <t>134563</t>
  </si>
  <si>
    <t>543096</t>
  </si>
  <si>
    <t>417046</t>
  </si>
  <si>
    <t>708989</t>
  </si>
  <si>
    <t>421991</t>
  </si>
  <si>
    <t>762158</t>
  </si>
  <si>
    <t>398043</t>
  </si>
  <si>
    <t>662780</t>
  </si>
  <si>
    <t>607124</t>
  </si>
  <si>
    <t>996056</t>
  </si>
  <si>
    <t>776988</t>
  </si>
  <si>
    <t>866657</t>
  </si>
  <si>
    <t>990986</t>
  </si>
  <si>
    <t>664139</t>
  </si>
  <si>
    <t>313605</t>
  </si>
  <si>
    <t>907776</t>
  </si>
  <si>
    <t>654000</t>
  </si>
  <si>
    <t>621601</t>
  </si>
  <si>
    <t>139553</t>
  </si>
  <si>
    <t>226591</t>
  </si>
  <si>
    <t>473052</t>
  </si>
  <si>
    <t>561395</t>
  </si>
  <si>
    <t>817460</t>
  </si>
  <si>
    <t>299295</t>
  </si>
  <si>
    <t>AO1</t>
  </si>
  <si>
    <t>656654</t>
  </si>
  <si>
    <t>075141</t>
  </si>
  <si>
    <t>178742</t>
  </si>
  <si>
    <t>090811</t>
  </si>
  <si>
    <t>443961</t>
  </si>
  <si>
    <t>055251</t>
  </si>
  <si>
    <t>380412</t>
  </si>
  <si>
    <t>949192</t>
  </si>
  <si>
    <t>773482</t>
  </si>
  <si>
    <t>184441</t>
  </si>
  <si>
    <t>345504</t>
  </si>
  <si>
    <t>580471</t>
  </si>
  <si>
    <t>031073</t>
  </si>
  <si>
    <t>235/60R16</t>
  </si>
  <si>
    <t>954841</t>
  </si>
  <si>
    <t>401417</t>
  </si>
  <si>
    <t>293744</t>
  </si>
  <si>
    <t>858941</t>
  </si>
  <si>
    <t>512033</t>
  </si>
  <si>
    <t>164267</t>
  </si>
  <si>
    <t>341198</t>
  </si>
  <si>
    <t>892294</t>
  </si>
  <si>
    <t>926057</t>
  </si>
  <si>
    <t>503105</t>
  </si>
  <si>
    <t>567467</t>
  </si>
  <si>
    <t>605583</t>
  </si>
  <si>
    <t>537857</t>
  </si>
  <si>
    <t>850385</t>
  </si>
  <si>
    <t>422336</t>
  </si>
  <si>
    <t>473717</t>
  </si>
  <si>
    <t>840219</t>
  </si>
  <si>
    <t>NEW⑤</t>
  </si>
  <si>
    <t>669466</t>
  </si>
  <si>
    <t>NEW④</t>
  </si>
  <si>
    <t>064487</t>
  </si>
  <si>
    <t>NEW③</t>
  </si>
  <si>
    <t>099032</t>
  </si>
  <si>
    <t>PRIMACY 4+</t>
  </si>
  <si>
    <t>860554</t>
  </si>
  <si>
    <t>303143</t>
  </si>
  <si>
    <t>039936</t>
  </si>
  <si>
    <t>382016</t>
  </si>
  <si>
    <t>284230</t>
  </si>
  <si>
    <t>048137</t>
  </si>
  <si>
    <t>681238</t>
  </si>
  <si>
    <t>655078</t>
  </si>
  <si>
    <t>643544</t>
  </si>
  <si>
    <t>078430</t>
  </si>
  <si>
    <t>658620</t>
  </si>
  <si>
    <t>134194</t>
  </si>
  <si>
    <t>568706</t>
  </si>
  <si>
    <t>282216</t>
  </si>
  <si>
    <t>294941</t>
  </si>
  <si>
    <t>282553</t>
  </si>
  <si>
    <t>428228</t>
  </si>
  <si>
    <t>885347</t>
  </si>
  <si>
    <t>184283</t>
  </si>
  <si>
    <t>961539</t>
  </si>
  <si>
    <t>162647</t>
  </si>
  <si>
    <t>905459</t>
  </si>
  <si>
    <t>566558</t>
  </si>
  <si>
    <t>620611</t>
  </si>
  <si>
    <t>782557</t>
  </si>
  <si>
    <t>563881</t>
  </si>
  <si>
    <t>054188</t>
  </si>
  <si>
    <t>NEW⑥</t>
  </si>
  <si>
    <t>900309</t>
  </si>
  <si>
    <t>926063</t>
  </si>
  <si>
    <t>341189</t>
  </si>
  <si>
    <t>567574</t>
  </si>
  <si>
    <t>253958</t>
  </si>
  <si>
    <t>377194</t>
  </si>
  <si>
    <t>058388</t>
  </si>
  <si>
    <t>154270</t>
  </si>
  <si>
    <t>212105</t>
  </si>
  <si>
    <t>508642</t>
  </si>
  <si>
    <t>310226</t>
  </si>
  <si>
    <t>777556</t>
  </si>
  <si>
    <t>926415</t>
  </si>
  <si>
    <t>629881</t>
  </si>
  <si>
    <t>978998</t>
  </si>
  <si>
    <t>060414</t>
  </si>
  <si>
    <t>263856</t>
  </si>
  <si>
    <t>974816</t>
  </si>
  <si>
    <t>255/50R18</t>
  </si>
  <si>
    <t>598407</t>
  </si>
  <si>
    <t>429600</t>
  </si>
  <si>
    <t>PRIMACY 5</t>
  </si>
  <si>
    <t>676402</t>
  </si>
  <si>
    <t>873624</t>
  </si>
  <si>
    <t>218434</t>
  </si>
  <si>
    <t>754775</t>
  </si>
  <si>
    <t>942313</t>
  </si>
  <si>
    <t>075935</t>
  </si>
  <si>
    <t>074429</t>
  </si>
  <si>
    <t>308345</t>
  </si>
  <si>
    <t>864963</t>
  </si>
  <si>
    <t>974855</t>
  </si>
  <si>
    <t>430332</t>
  </si>
  <si>
    <t>044495</t>
  </si>
  <si>
    <t>225739</t>
  </si>
  <si>
    <t>780905</t>
  </si>
  <si>
    <t>509318</t>
  </si>
  <si>
    <t>443497</t>
  </si>
  <si>
    <t>476166</t>
  </si>
  <si>
    <t>740443</t>
  </si>
  <si>
    <t>456076</t>
  </si>
  <si>
    <t>821579</t>
  </si>
  <si>
    <t>448174</t>
  </si>
  <si>
    <t>874520</t>
  </si>
  <si>
    <t>457371</t>
  </si>
  <si>
    <t>696861</t>
  </si>
  <si>
    <t>402612</t>
  </si>
  <si>
    <t>626074</t>
  </si>
  <si>
    <t>071085</t>
  </si>
  <si>
    <t>989426</t>
  </si>
  <si>
    <t>894109</t>
  </si>
  <si>
    <t>176479</t>
  </si>
  <si>
    <t>702024</t>
  </si>
  <si>
    <t>894786</t>
  </si>
  <si>
    <t>579287</t>
  </si>
  <si>
    <t>847901</t>
  </si>
  <si>
    <t>818400</t>
  </si>
  <si>
    <t>192003</t>
  </si>
  <si>
    <t>709120</t>
  </si>
  <si>
    <t>065068</t>
  </si>
  <si>
    <t>419255</t>
  </si>
  <si>
    <t>734080</t>
  </si>
  <si>
    <t>721510</t>
  </si>
  <si>
    <t>507346</t>
  </si>
  <si>
    <t>PRIMACY ALL SEASON</t>
  </si>
  <si>
    <t>491898</t>
  </si>
  <si>
    <t>200287</t>
  </si>
  <si>
    <t>813918</t>
  </si>
  <si>
    <t>579561</t>
  </si>
  <si>
    <t>205/70R15</t>
  </si>
  <si>
    <t>199034</t>
  </si>
  <si>
    <t>PRIMACY SUV+</t>
  </si>
  <si>
    <t>874543</t>
  </si>
  <si>
    <t>309832</t>
  </si>
  <si>
    <t>401562</t>
  </si>
  <si>
    <t>495787</t>
  </si>
  <si>
    <t>946028</t>
  </si>
  <si>
    <t>206074</t>
  </si>
  <si>
    <t>997192</t>
  </si>
  <si>
    <t>294826</t>
  </si>
  <si>
    <t>215063</t>
  </si>
  <si>
    <t>162670</t>
  </si>
  <si>
    <t>686902</t>
  </si>
  <si>
    <t>860138</t>
  </si>
  <si>
    <t>227379</t>
  </si>
  <si>
    <t>352797</t>
  </si>
  <si>
    <t>283482</t>
  </si>
  <si>
    <t>120898</t>
  </si>
  <si>
    <t>633952</t>
  </si>
  <si>
    <t>589212</t>
  </si>
  <si>
    <t>959714</t>
  </si>
  <si>
    <t>387123</t>
  </si>
  <si>
    <t>544440</t>
  </si>
  <si>
    <t>292920</t>
  </si>
  <si>
    <t>275/65R17</t>
  </si>
  <si>
    <t>100909</t>
  </si>
  <si>
    <t>234050</t>
  </si>
  <si>
    <t>PRIMACY TOUR A/S</t>
    <phoneticPr fontId="1"/>
  </si>
  <si>
    <t>592404</t>
  </si>
  <si>
    <t>PRIMACY TOUR A/S</t>
  </si>
  <si>
    <t>108/106</t>
  </si>
  <si>
    <t>97/95</t>
  </si>
  <si>
    <t>90/88</t>
  </si>
  <si>
    <t>109/107</t>
  </si>
  <si>
    <t>113/111</t>
  </si>
  <si>
    <t>118/116</t>
  </si>
  <si>
    <t>112/110</t>
  </si>
  <si>
    <t>DT1</t>
    <phoneticPr fontId="1"/>
  </si>
  <si>
    <t>LRC</t>
  </si>
  <si>
    <t>LRE</t>
  </si>
  <si>
    <t>LRD</t>
  </si>
  <si>
    <t>X列シリーズ</t>
    <rPh sb="1" eb="2">
      <t>レツ</t>
    </rPh>
    <phoneticPr fontId="1"/>
  </si>
  <si>
    <t>AA列製品</t>
    <rPh sb="2" eb="3">
      <t>レツ</t>
    </rPh>
    <rPh sb="3" eb="5">
      <t>セイヒン</t>
    </rPh>
    <phoneticPr fontId="1"/>
  </si>
  <si>
    <t>PILOT SPORT CUP 2 CONNECT</t>
  </si>
  <si>
    <t>スポーツ</t>
    <phoneticPr fontId="1"/>
  </si>
  <si>
    <t>プレミアムコンフォート</t>
    <phoneticPr fontId="1"/>
  </si>
  <si>
    <t>クロスクライメート</t>
    <phoneticPr fontId="1"/>
  </si>
  <si>
    <t>PILOT SPORT 4 S</t>
    <phoneticPr fontId="1"/>
  </si>
  <si>
    <t>エナジー</t>
    <phoneticPr fontId="1"/>
  </si>
  <si>
    <t>エックスアイス</t>
    <phoneticPr fontId="1"/>
  </si>
  <si>
    <t>アジリス</t>
    <phoneticPr fontId="1"/>
  </si>
  <si>
    <t>アルペン</t>
    <phoneticPr fontId="1"/>
  </si>
  <si>
    <t>Other</t>
    <phoneticPr fontId="1"/>
  </si>
  <si>
    <t>PRIMACY 5</t>
    <phoneticPr fontId="1"/>
  </si>
  <si>
    <t>PRIMACY 4 SUV</t>
    <phoneticPr fontId="1"/>
  </si>
  <si>
    <t>2プレミアムコンフォート</t>
    <phoneticPr fontId="1"/>
  </si>
  <si>
    <t>E PRIMACY</t>
    <phoneticPr fontId="1"/>
  </si>
  <si>
    <t>PREMIER LTX</t>
    <phoneticPr fontId="1"/>
  </si>
  <si>
    <t>LATITUDE TOUR</t>
  </si>
  <si>
    <t>4エナジー</t>
    <phoneticPr fontId="1"/>
  </si>
  <si>
    <t>3クロスクライメート</t>
    <phoneticPr fontId="1"/>
  </si>
  <si>
    <t>AGILIS CROSSCLIMATE</t>
    <phoneticPr fontId="1"/>
  </si>
  <si>
    <t>AGILIS 3</t>
    <phoneticPr fontId="1"/>
  </si>
  <si>
    <t>AGILIS</t>
    <phoneticPr fontId="1"/>
  </si>
  <si>
    <t>PILOT SPORT S 5</t>
    <phoneticPr fontId="1"/>
  </si>
  <si>
    <t>8Other</t>
    <phoneticPr fontId="1"/>
  </si>
  <si>
    <t>PILOT SPORT A/S 3</t>
    <phoneticPr fontId="1"/>
  </si>
  <si>
    <t>PRIMACY HP</t>
  </si>
  <si>
    <t>ENERGY SAVER A/S</t>
  </si>
  <si>
    <t>LTX TRAIL</t>
    <phoneticPr fontId="1"/>
  </si>
  <si>
    <t>№</t>
    <phoneticPr fontId="1"/>
  </si>
  <si>
    <t>MUD-TERRAIN T/A KM2</t>
    <phoneticPr fontId="1"/>
  </si>
  <si>
    <t>最高速度</t>
    <rPh sb="0" eb="4">
      <t>サイコウソクド</t>
    </rPh>
    <phoneticPr fontId="1"/>
  </si>
  <si>
    <t>(Y)</t>
    <phoneticPr fontId="1"/>
  </si>
  <si>
    <t>300㎞/h超</t>
    <phoneticPr fontId="1"/>
  </si>
  <si>
    <t>Y</t>
    <phoneticPr fontId="1"/>
  </si>
  <si>
    <t>W</t>
    <phoneticPr fontId="1"/>
  </si>
  <si>
    <t>ZR</t>
    <phoneticPr fontId="1"/>
  </si>
  <si>
    <t>240㎞/h超</t>
    <rPh sb="6" eb="7">
      <t>チョウ</t>
    </rPh>
    <phoneticPr fontId="1"/>
  </si>
  <si>
    <t>V</t>
    <phoneticPr fontId="1"/>
  </si>
  <si>
    <t>H</t>
    <phoneticPr fontId="1"/>
  </si>
  <si>
    <t>T</t>
    <phoneticPr fontId="1"/>
  </si>
  <si>
    <t>R</t>
    <phoneticPr fontId="1"/>
  </si>
  <si>
    <t>Q</t>
    <phoneticPr fontId="1"/>
  </si>
  <si>
    <t>N</t>
    <phoneticPr fontId="1"/>
  </si>
  <si>
    <t>L</t>
    <phoneticPr fontId="1"/>
  </si>
  <si>
    <t>技術承認記号</t>
    <rPh sb="0" eb="6">
      <t>ギジュツショウニンキゴウ</t>
    </rPh>
    <phoneticPr fontId="1"/>
  </si>
  <si>
    <t>Internal marking</t>
    <phoneticPr fontId="1"/>
  </si>
  <si>
    <t>№</t>
  </si>
  <si>
    <t>ZP,Aco,Con</t>
    <phoneticPr fontId="1"/>
  </si>
  <si>
    <t>DT</t>
    <phoneticPr fontId="1"/>
  </si>
  <si>
    <t xml:space="preserve"> </t>
    <phoneticPr fontId="1"/>
  </si>
  <si>
    <t>↓</t>
    <phoneticPr fontId="1"/>
  </si>
  <si>
    <t>AR</t>
    <phoneticPr fontId="1"/>
  </si>
  <si>
    <t>Aco</t>
    <phoneticPr fontId="1"/>
  </si>
  <si>
    <t>扁平</t>
    <rPh sb="0" eb="2">
      <t>ヘンペイ</t>
    </rPh>
    <phoneticPr fontId="1"/>
  </si>
  <si>
    <t>↑</t>
    <phoneticPr fontId="1"/>
  </si>
  <si>
    <t>S1</t>
    <phoneticPr fontId="1"/>
  </si>
  <si>
    <t>ZP</t>
    <phoneticPr fontId="1"/>
  </si>
  <si>
    <t>S2</t>
    <phoneticPr fontId="1"/>
  </si>
  <si>
    <t>(C)</t>
    <phoneticPr fontId="1"/>
  </si>
  <si>
    <t>SS</t>
    <phoneticPr fontId="1"/>
  </si>
  <si>
    <t>AO2</t>
  </si>
  <si>
    <t>tech</t>
    <phoneticPr fontId="1"/>
  </si>
  <si>
    <t>S1★</t>
  </si>
  <si>
    <t>OE mark</t>
    <phoneticPr fontId="1"/>
  </si>
  <si>
    <t>I★</t>
  </si>
  <si>
    <t>カッコつきmark</t>
    <phoneticPr fontId="1"/>
  </si>
  <si>
    <t>H0</t>
  </si>
  <si>
    <t>MOE</t>
  </si>
  <si>
    <t>MO-S1</t>
  </si>
  <si>
    <t>MO-V</t>
  </si>
  <si>
    <t>N3</t>
  </si>
  <si>
    <t>N4</t>
  </si>
  <si>
    <t>T2</t>
  </si>
  <si>
    <t>(APN)</t>
  </si>
  <si>
    <t>(FIA)</t>
  </si>
  <si>
    <t>(JEP)</t>
  </si>
  <si>
    <t>S1(NIS)</t>
  </si>
  <si>
    <t>(VWG)</t>
  </si>
  <si>
    <t>(VOL)</t>
  </si>
  <si>
    <t>車両メーカー名</t>
    <rPh sb="0" eb="2">
      <t>シャリョウ</t>
    </rPh>
    <rPh sb="6" eb="7">
      <t>メイ</t>
    </rPh>
    <phoneticPr fontId="1"/>
  </si>
  <si>
    <t>AR.</t>
    <phoneticPr fontId="1"/>
  </si>
  <si>
    <t>ALFA ROMEO</t>
  </si>
  <si>
    <t>ASTON MARTIN</t>
    <phoneticPr fontId="1"/>
  </si>
  <si>
    <t>AUDI</t>
  </si>
  <si>
    <t>BMW/MINI</t>
  </si>
  <si>
    <t>S1★</t>
    <phoneticPr fontId="1"/>
  </si>
  <si>
    <t>I★</t>
    <phoneticPr fontId="1"/>
  </si>
  <si>
    <t>FERRARI</t>
  </si>
  <si>
    <t>GENERAL MOTORS</t>
  </si>
  <si>
    <t>HONDA</t>
  </si>
  <si>
    <t>HYUNDAI</t>
  </si>
  <si>
    <t>JAGUAR</t>
  </si>
  <si>
    <t>JAGUAR LAND ROVER</t>
  </si>
  <si>
    <t>LAND ROVER</t>
  </si>
  <si>
    <t>MASERATI</t>
  </si>
  <si>
    <t>MERCEDES-AMG</t>
  </si>
  <si>
    <t>MERCEDES-BENZ</t>
  </si>
  <si>
    <t>MO-S1</t>
    <phoneticPr fontId="1"/>
  </si>
  <si>
    <t>PORSCHE</t>
  </si>
  <si>
    <t>TESLA</t>
  </si>
  <si>
    <t>VOLVO</t>
    <phoneticPr fontId="1"/>
  </si>
  <si>
    <t>VOLVO</t>
  </si>
  <si>
    <t>ALPINE</t>
  </si>
  <si>
    <t>CITROEN/CITROEN DS</t>
  </si>
  <si>
    <t>FIAT</t>
  </si>
  <si>
    <t>FORD</t>
  </si>
  <si>
    <t>JEEP</t>
    <phoneticPr fontId="1"/>
  </si>
  <si>
    <t>LEXUS</t>
  </si>
  <si>
    <t>NISSAN</t>
  </si>
  <si>
    <t>PEUGEOT</t>
  </si>
  <si>
    <t>RENAULT</t>
  </si>
  <si>
    <t>SUBARU</t>
  </si>
  <si>
    <t>TOYOTA</t>
  </si>
  <si>
    <t>VOLKSWAGEN</t>
  </si>
  <si>
    <t>★MOE</t>
  </si>
  <si>
    <t>(HON/LEX/TOY)</t>
  </si>
  <si>
    <t>DT1</t>
  </si>
  <si>
    <t>(LEX/TOY)</t>
  </si>
  <si>
    <t>ZP AC</t>
  </si>
  <si>
    <t>(CIT/PEU)</t>
  </si>
  <si>
    <t>LTX Trail</t>
  </si>
  <si>
    <t>245/45RF20</t>
  </si>
  <si>
    <t>275/40RF20</t>
  </si>
  <si>
    <t>FP</t>
  </si>
  <si>
    <t>37X13.50R22</t>
  </si>
  <si>
    <t>All-Terrain T/A KO2</t>
  </si>
  <si>
    <t>35X12.50R22</t>
  </si>
  <si>
    <t>33X12.50R22</t>
  </si>
  <si>
    <t>33X12.50R20</t>
  </si>
  <si>
    <t>35X12.50R20</t>
  </si>
  <si>
    <t>37X12.50R20</t>
  </si>
  <si>
    <t>121/118</t>
  </si>
  <si>
    <t>115/112</t>
  </si>
  <si>
    <t>119/116</t>
  </si>
  <si>
    <t>117/114</t>
  </si>
  <si>
    <t>126/123</t>
  </si>
  <si>
    <t>125/122</t>
  </si>
  <si>
    <t>127/124</t>
  </si>
  <si>
    <t>123/120</t>
  </si>
  <si>
    <t>129/126</t>
  </si>
  <si>
    <t>33X12.50R18</t>
  </si>
  <si>
    <t>35X12.50R18</t>
  </si>
  <si>
    <t>108/104</t>
  </si>
  <si>
    <t>NEW②</t>
  </si>
  <si>
    <t>109/105</t>
  </si>
  <si>
    <t>122/119</t>
  </si>
  <si>
    <t>124/121</t>
  </si>
  <si>
    <t>33X12.50R17</t>
  </si>
  <si>
    <t>35X12.50R17</t>
  </si>
  <si>
    <t>37X12.50R17</t>
  </si>
  <si>
    <t>110/107</t>
  </si>
  <si>
    <t>120/117</t>
  </si>
  <si>
    <t>111/108</t>
  </si>
  <si>
    <t>114/110</t>
  </si>
  <si>
    <t>RWL</t>
  </si>
  <si>
    <t>100/97</t>
  </si>
  <si>
    <t>104/101</t>
  </si>
  <si>
    <t>120/116</t>
  </si>
  <si>
    <t>113/110</t>
  </si>
  <si>
    <t>30X9.50R15</t>
  </si>
  <si>
    <t>31X10.50R15</t>
  </si>
  <si>
    <t>32X11.50R15</t>
  </si>
  <si>
    <t>33X10.50R15</t>
  </si>
  <si>
    <t>33X12.50R15</t>
  </si>
  <si>
    <t>35X12.50R15</t>
  </si>
  <si>
    <t>Mud-Terrain T/A KM3</t>
  </si>
  <si>
    <t>37X13.50R20</t>
  </si>
  <si>
    <t>37X12.50R18</t>
  </si>
  <si>
    <t>37X13.50R18</t>
  </si>
  <si>
    <t>37X13.50R17</t>
  </si>
  <si>
    <t>39X13.50R17</t>
  </si>
  <si>
    <t>7.5R16</t>
  </si>
  <si>
    <t>116/112</t>
  </si>
  <si>
    <t>Trail-Terrain T/A</t>
  </si>
  <si>
    <t>ORWL</t>
  </si>
  <si>
    <t>Radial T/A</t>
  </si>
  <si>
    <t>Mud-Terrain T/A KM2</t>
  </si>
  <si>
    <t>SS AC</t>
  </si>
  <si>
    <t>(TOY) SUV</t>
  </si>
  <si>
    <t>(NIS) SUV</t>
  </si>
  <si>
    <t>S1 ■</t>
  </si>
  <si>
    <t>209813</t>
  </si>
  <si>
    <t>245/60R14</t>
  </si>
  <si>
    <t>117415</t>
  </si>
  <si>
    <t>31x10.50R15</t>
  </si>
  <si>
    <t>438732</t>
  </si>
  <si>
    <t>175/80R16</t>
  </si>
  <si>
    <t>514390</t>
  </si>
  <si>
    <t>947981</t>
  </si>
  <si>
    <t>284265</t>
  </si>
  <si>
    <t>449447</t>
  </si>
  <si>
    <t>225/70R16</t>
  </si>
  <si>
    <t>743002</t>
  </si>
  <si>
    <t>121040</t>
  </si>
  <si>
    <t>235/70R16</t>
  </si>
  <si>
    <t>250804</t>
  </si>
  <si>
    <t>235/85R16</t>
  </si>
  <si>
    <t>812292</t>
  </si>
  <si>
    <t>456336</t>
  </si>
  <si>
    <t>245/70R17</t>
  </si>
  <si>
    <t>325586</t>
  </si>
  <si>
    <t>386546</t>
  </si>
  <si>
    <t>214525</t>
  </si>
  <si>
    <t>779303</t>
  </si>
  <si>
    <t>265/60R22</t>
  </si>
  <si>
    <t>097282</t>
  </si>
  <si>
    <t>237665</t>
  </si>
  <si>
    <t>284247</t>
  </si>
  <si>
    <t>236911</t>
  </si>
  <si>
    <t>699742</t>
  </si>
  <si>
    <t>265/75R16</t>
  </si>
  <si>
    <t>443158</t>
  </si>
  <si>
    <t>681805</t>
  </si>
  <si>
    <t>446982</t>
  </si>
  <si>
    <t>275/70R16</t>
  </si>
  <si>
    <t>943123</t>
  </si>
  <si>
    <t>739006</t>
  </si>
  <si>
    <t>285/60R20</t>
  </si>
  <si>
    <t>321481</t>
  </si>
  <si>
    <t>285/65R20</t>
  </si>
  <si>
    <t>337123</t>
  </si>
  <si>
    <t>285/70R17</t>
  </si>
  <si>
    <t>817880</t>
  </si>
  <si>
    <t>285/75R16</t>
  </si>
  <si>
    <t>274669</t>
  </si>
  <si>
    <t>769983</t>
  </si>
  <si>
    <t>285/75R18</t>
  </si>
  <si>
    <t>554672</t>
  </si>
  <si>
    <t>217672</t>
  </si>
  <si>
    <t>295/55R22</t>
  </si>
  <si>
    <t>634612</t>
  </si>
  <si>
    <t>672428</t>
  </si>
  <si>
    <t>885196</t>
  </si>
  <si>
    <t>006931</t>
  </si>
  <si>
    <t>186244</t>
  </si>
  <si>
    <t>295/75R16</t>
  </si>
  <si>
    <t>880263</t>
  </si>
  <si>
    <t>LRF</t>
  </si>
  <si>
    <t>403774</t>
  </si>
  <si>
    <t>305/65R18</t>
  </si>
  <si>
    <t>848125</t>
  </si>
  <si>
    <t>664573</t>
  </si>
  <si>
    <t>305/70R17</t>
  </si>
  <si>
    <t>385430</t>
  </si>
  <si>
    <t>305/70R18</t>
  </si>
  <si>
    <t>152148</t>
  </si>
  <si>
    <t>179454</t>
  </si>
  <si>
    <t>315/75R16</t>
  </si>
  <si>
    <t>036589</t>
  </si>
  <si>
    <t>325/50R22</t>
  </si>
  <si>
    <t>301774</t>
  </si>
  <si>
    <t>322504</t>
  </si>
  <si>
    <t>232215</t>
  </si>
  <si>
    <t>429417</t>
  </si>
  <si>
    <t>インチ</t>
  </si>
  <si>
    <t>サイズ</t>
  </si>
  <si>
    <t>LI</t>
  </si>
  <si>
    <t>SI</t>
  </si>
  <si>
    <t>商品コード</t>
  </si>
  <si>
    <t>製品名</t>
  </si>
  <si>
    <t>テック</t>
  </si>
  <si>
    <t>技術承認記号など</t>
  </si>
  <si>
    <t>価格(税抜)</t>
  </si>
  <si>
    <t>備考</t>
  </si>
  <si>
    <t>103/100</t>
  </si>
  <si>
    <t>107/103</t>
  </si>
  <si>
    <t>102/99</t>
  </si>
  <si>
    <t>116/113</t>
  </si>
  <si>
    <t>118/115</t>
  </si>
  <si>
    <t>128/125</t>
  </si>
  <si>
    <t>HO</t>
  </si>
  <si>
    <t>CAI</t>
  </si>
  <si>
    <t>BRAND</t>
  </si>
  <si>
    <t>SEASON</t>
  </si>
  <si>
    <t>LI/SI</t>
  </si>
  <si>
    <t>MICHELIN</t>
  </si>
  <si>
    <t>79H</t>
  </si>
  <si>
    <t>価格（税抜）</t>
    <rPh sb="0" eb="2">
      <t>カカク</t>
    </rPh>
    <rPh sb="3" eb="5">
      <t>ゼイヌ</t>
    </rPh>
    <phoneticPr fontId="1"/>
  </si>
  <si>
    <t>扁平率</t>
    <rPh sb="0" eb="3">
      <t>ヘンペイリツ</t>
    </rPh>
    <phoneticPr fontId="1"/>
  </si>
  <si>
    <t>275</t>
  </si>
  <si>
    <t>40</t>
  </si>
  <si>
    <t>20</t>
  </si>
  <si>
    <t>225</t>
  </si>
  <si>
    <t>55</t>
  </si>
  <si>
    <t>18</t>
  </si>
  <si>
    <t>25</t>
  </si>
  <si>
    <t>155</t>
  </si>
  <si>
    <t>70</t>
  </si>
  <si>
    <t>19</t>
  </si>
  <si>
    <t>22</t>
  </si>
  <si>
    <t>0</t>
  </si>
  <si>
    <t>175</t>
  </si>
  <si>
    <t>65</t>
  </si>
  <si>
    <t>15</t>
  </si>
  <si>
    <t>185</t>
  </si>
  <si>
    <t>50</t>
  </si>
  <si>
    <t>16</t>
  </si>
  <si>
    <t>23</t>
  </si>
  <si>
    <t>60</t>
  </si>
  <si>
    <t>195</t>
  </si>
  <si>
    <t>45</t>
  </si>
  <si>
    <t>205</t>
  </si>
  <si>
    <t>17</t>
  </si>
  <si>
    <t>7.5</t>
  </si>
  <si>
    <t>215</t>
  </si>
  <si>
    <t>235</t>
  </si>
  <si>
    <t>35</t>
  </si>
  <si>
    <t>245</t>
  </si>
  <si>
    <t>21</t>
  </si>
  <si>
    <t>255</t>
  </si>
  <si>
    <t>30</t>
  </si>
  <si>
    <t>265</t>
  </si>
  <si>
    <t>285</t>
  </si>
  <si>
    <t>165</t>
  </si>
  <si>
    <t>14</t>
  </si>
  <si>
    <t>85</t>
  </si>
  <si>
    <t>80</t>
  </si>
  <si>
    <t>13</t>
  </si>
  <si>
    <t>145</t>
  </si>
  <si>
    <t>75</t>
  </si>
  <si>
    <t>7.50</t>
  </si>
  <si>
    <t>295</t>
  </si>
  <si>
    <t>10.5</t>
  </si>
  <si>
    <t>315</t>
  </si>
  <si>
    <t>325</t>
  </si>
  <si>
    <t>305</t>
  </si>
  <si>
    <t>335</t>
  </si>
  <si>
    <t>345</t>
  </si>
  <si>
    <t>355</t>
  </si>
  <si>
    <t>9.50</t>
  </si>
  <si>
    <t>10.50</t>
  </si>
  <si>
    <t>11.50</t>
  </si>
  <si>
    <t>12.50</t>
  </si>
  <si>
    <t>13.50</t>
  </si>
  <si>
    <t>BFGOODRICH</t>
  </si>
  <si>
    <t>106Y</t>
  </si>
  <si>
    <t>102V</t>
  </si>
  <si>
    <t>88H</t>
  </si>
  <si>
    <t>81H</t>
  </si>
  <si>
    <t>83V</t>
  </si>
  <si>
    <t>88V</t>
  </si>
  <si>
    <t>92V</t>
  </si>
  <si>
    <t>84V</t>
  </si>
  <si>
    <t>89V</t>
  </si>
  <si>
    <t>91V</t>
  </si>
  <si>
    <t>93H</t>
  </si>
  <si>
    <t>96H</t>
  </si>
  <si>
    <t>95V</t>
  </si>
  <si>
    <t>84W</t>
  </si>
  <si>
    <t>86W</t>
  </si>
  <si>
    <t>83H</t>
  </si>
  <si>
    <t>88W</t>
  </si>
  <si>
    <t>87Y</t>
  </si>
  <si>
    <t>93W</t>
  </si>
  <si>
    <t>94V</t>
  </si>
  <si>
    <t>97V</t>
  </si>
  <si>
    <t>96V</t>
  </si>
  <si>
    <t>97W</t>
  </si>
  <si>
    <t>87W</t>
  </si>
  <si>
    <t>90V</t>
  </si>
  <si>
    <t>91Y</t>
  </si>
  <si>
    <t>95W</t>
  </si>
  <si>
    <t>98W</t>
  </si>
  <si>
    <t>99V</t>
  </si>
  <si>
    <t>100V</t>
  </si>
  <si>
    <t>103V</t>
  </si>
  <si>
    <t>92Y</t>
  </si>
  <si>
    <t>93Y</t>
  </si>
  <si>
    <t>94Y</t>
  </si>
  <si>
    <t>95Y</t>
  </si>
  <si>
    <t>98Y</t>
  </si>
  <si>
    <t>99W</t>
  </si>
  <si>
    <t>97Y</t>
  </si>
  <si>
    <t>101Y</t>
  </si>
  <si>
    <t>98V</t>
  </si>
  <si>
    <t>102W</t>
  </si>
  <si>
    <t>104W</t>
  </si>
  <si>
    <t>96Y</t>
  </si>
  <si>
    <t>99Y</t>
  </si>
  <si>
    <t>103Y</t>
  </si>
  <si>
    <t>104H</t>
  </si>
  <si>
    <t>104V</t>
  </si>
  <si>
    <t>105H</t>
  </si>
  <si>
    <t>107H</t>
  </si>
  <si>
    <t>100W</t>
  </si>
  <si>
    <t>100Y</t>
  </si>
  <si>
    <t>102Y</t>
  </si>
  <si>
    <t>101V</t>
  </si>
  <si>
    <t>110H</t>
  </si>
  <si>
    <t>105Y</t>
  </si>
  <si>
    <t>104Y</t>
  </si>
  <si>
    <t>92W</t>
  </si>
  <si>
    <t>96W</t>
  </si>
  <si>
    <t>106V</t>
  </si>
  <si>
    <t>100H</t>
  </si>
  <si>
    <t>103H</t>
  </si>
  <si>
    <t>105W</t>
  </si>
  <si>
    <t>107V</t>
  </si>
  <si>
    <t>108W</t>
  </si>
  <si>
    <t>110V</t>
  </si>
  <si>
    <t>105V</t>
  </si>
  <si>
    <t>111H</t>
  </si>
  <si>
    <t>101H</t>
  </si>
  <si>
    <t>107Y</t>
  </si>
  <si>
    <t>109Y</t>
  </si>
  <si>
    <t>109W</t>
  </si>
  <si>
    <t>111W</t>
  </si>
  <si>
    <t>112V</t>
  </si>
  <si>
    <t>108Y</t>
  </si>
  <si>
    <t>110W</t>
  </si>
  <si>
    <t>111V</t>
  </si>
  <si>
    <t>112H</t>
  </si>
  <si>
    <t>110Y</t>
  </si>
  <si>
    <t>83T</t>
  </si>
  <si>
    <t>85H</t>
  </si>
  <si>
    <t>85T</t>
  </si>
  <si>
    <t>86H</t>
  </si>
  <si>
    <t>88T</t>
  </si>
  <si>
    <t>90H</t>
  </si>
  <si>
    <t>86V</t>
  </si>
  <si>
    <t>80Q</t>
  </si>
  <si>
    <t>84Q</t>
  </si>
  <si>
    <t>79V</t>
  </si>
  <si>
    <t>81T</t>
  </si>
  <si>
    <t>89Q</t>
  </si>
  <si>
    <t>86Q</t>
  </si>
  <si>
    <t>91H</t>
  </si>
  <si>
    <t>91W</t>
  </si>
  <si>
    <t>93V</t>
  </si>
  <si>
    <t>89W</t>
  </si>
  <si>
    <t>94W</t>
  </si>
  <si>
    <t>101W</t>
  </si>
  <si>
    <t>98H</t>
  </si>
  <si>
    <t>103W</t>
  </si>
  <si>
    <t>79S</t>
  </si>
  <si>
    <t>73S</t>
  </si>
  <si>
    <t>72V</t>
  </si>
  <si>
    <t>75V</t>
  </si>
  <si>
    <t>87V</t>
  </si>
  <si>
    <t>92H</t>
  </si>
  <si>
    <t>95H</t>
  </si>
  <si>
    <t>99H</t>
  </si>
  <si>
    <t>113W</t>
  </si>
  <si>
    <t>112S</t>
  </si>
  <si>
    <t>108V</t>
  </si>
  <si>
    <t>107W</t>
  </si>
  <si>
    <t>109V</t>
  </si>
  <si>
    <t>111(Y)</t>
  </si>
  <si>
    <t>106W</t>
  </si>
  <si>
    <t>112(Y)</t>
  </si>
  <si>
    <t>111Y</t>
  </si>
  <si>
    <t>113V</t>
  </si>
  <si>
    <t>116V</t>
  </si>
  <si>
    <t>116S</t>
  </si>
  <si>
    <t>99(Y)</t>
  </si>
  <si>
    <t>100(Y)</t>
  </si>
  <si>
    <t>101(Y)</t>
  </si>
  <si>
    <t>105(Y)</t>
  </si>
  <si>
    <t>104(Y)</t>
  </si>
  <si>
    <t>81W</t>
  </si>
  <si>
    <t>86(Y)</t>
  </si>
  <si>
    <t>86Y</t>
  </si>
  <si>
    <t>88(Y)</t>
  </si>
  <si>
    <t>93(Y)</t>
  </si>
  <si>
    <t>89Y</t>
  </si>
  <si>
    <t>94(Y)</t>
  </si>
  <si>
    <t>85Y</t>
  </si>
  <si>
    <t>92(Y)</t>
  </si>
  <si>
    <t>95(Y)</t>
  </si>
  <si>
    <t>96(Y)</t>
  </si>
  <si>
    <t>97(Y)</t>
  </si>
  <si>
    <t>98(Y)</t>
  </si>
  <si>
    <t>103(Y)</t>
  </si>
  <si>
    <t>106(Y)</t>
  </si>
  <si>
    <t>108(Y)</t>
  </si>
  <si>
    <t>110(Y)</t>
  </si>
  <si>
    <t>84(Y)</t>
  </si>
  <si>
    <t>89(Y)</t>
  </si>
  <si>
    <t>88Y</t>
  </si>
  <si>
    <t>90(Y)</t>
  </si>
  <si>
    <t>90Y</t>
  </si>
  <si>
    <t>91(Y)</t>
  </si>
  <si>
    <t>102(Y)</t>
  </si>
  <si>
    <t>107(Y)</t>
  </si>
  <si>
    <t>114(Y)</t>
  </si>
  <si>
    <t>115(Y)</t>
  </si>
  <si>
    <t>112W</t>
  </si>
  <si>
    <t>113Y</t>
  </si>
  <si>
    <t>112Y</t>
  </si>
  <si>
    <t>114Y</t>
  </si>
  <si>
    <t>113(Y)</t>
  </si>
  <si>
    <t>116W</t>
  </si>
  <si>
    <t>115Y</t>
  </si>
  <si>
    <t>87(Y)</t>
  </si>
  <si>
    <t>109(Y)</t>
  </si>
  <si>
    <t>102H</t>
  </si>
  <si>
    <t>82V</t>
  </si>
  <si>
    <t>84T</t>
  </si>
  <si>
    <t>90W</t>
  </si>
  <si>
    <t>94H</t>
  </si>
  <si>
    <t>87H</t>
  </si>
  <si>
    <t>83W</t>
  </si>
  <si>
    <t>117W</t>
  </si>
  <si>
    <t>106H</t>
  </si>
  <si>
    <t>115H</t>
  </si>
  <si>
    <t>90/88R</t>
  </si>
  <si>
    <t>97/95R</t>
  </si>
  <si>
    <t>109/107S</t>
  </si>
  <si>
    <t>108/106S</t>
  </si>
  <si>
    <t>113/111R</t>
  </si>
  <si>
    <t>109/107T</t>
  </si>
  <si>
    <t>109T</t>
  </si>
  <si>
    <t>108S</t>
  </si>
  <si>
    <t>109/107R</t>
  </si>
  <si>
    <t>112/110R</t>
  </si>
  <si>
    <t>118/116R</t>
  </si>
  <si>
    <t>104S</t>
  </si>
  <si>
    <t>109S</t>
  </si>
  <si>
    <t>113R</t>
  </si>
  <si>
    <t>114R</t>
  </si>
  <si>
    <t>108R</t>
  </si>
  <si>
    <t>120S</t>
  </si>
  <si>
    <t>118S</t>
  </si>
  <si>
    <t>114S</t>
  </si>
  <si>
    <t>109R</t>
  </si>
  <si>
    <t>123R</t>
  </si>
  <si>
    <t>113Q</t>
  </si>
  <si>
    <t>121R</t>
  </si>
  <si>
    <t>117R</t>
  </si>
  <si>
    <t>124R</t>
  </si>
  <si>
    <t>126R</t>
  </si>
  <si>
    <t>100/97S</t>
  </si>
  <si>
    <t>110/107S</t>
  </si>
  <si>
    <t>108/104R</t>
  </si>
  <si>
    <t>104/101S</t>
  </si>
  <si>
    <t>111/108S</t>
  </si>
  <si>
    <t>121/118S</t>
  </si>
  <si>
    <t>109/105R</t>
  </si>
  <si>
    <t>114/110S</t>
  </si>
  <si>
    <t>117/114S</t>
  </si>
  <si>
    <t>124/121R</t>
  </si>
  <si>
    <t>115/112S</t>
  </si>
  <si>
    <t>119/116S</t>
  </si>
  <si>
    <t>121/118R</t>
  </si>
  <si>
    <t>125/122R</t>
  </si>
  <si>
    <t>117/114T</t>
  </si>
  <si>
    <t>107S</t>
  </si>
  <si>
    <t>123/120S</t>
  </si>
  <si>
    <t>124/121S</t>
  </si>
  <si>
    <t>125/122S</t>
  </si>
  <si>
    <t>111/108Q</t>
  </si>
  <si>
    <t>104Q</t>
  </si>
  <si>
    <t>109Q</t>
  </si>
  <si>
    <t>114Q</t>
  </si>
  <si>
    <t>108Q</t>
  </si>
  <si>
    <t>120Q</t>
  </si>
  <si>
    <t>118Q</t>
  </si>
  <si>
    <t>121Q</t>
  </si>
  <si>
    <t>123Q</t>
  </si>
  <si>
    <t>124Q</t>
  </si>
  <si>
    <t>128Q</t>
  </si>
  <si>
    <t>126Q</t>
  </si>
  <si>
    <t>127Q</t>
  </si>
  <si>
    <t>115/112Q</t>
  </si>
  <si>
    <t>110/107Q</t>
  </si>
  <si>
    <t>113/110Q</t>
  </si>
  <si>
    <t>120/116Q</t>
  </si>
  <si>
    <t>114/110Q</t>
  </si>
  <si>
    <t>120/117Q</t>
  </si>
  <si>
    <t>119/116Q</t>
  </si>
  <si>
    <t>121/118Q</t>
  </si>
  <si>
    <t>123/120Q</t>
  </si>
  <si>
    <t>126/123Q</t>
  </si>
  <si>
    <t>125/122Q</t>
  </si>
  <si>
    <t>122/119Q</t>
  </si>
  <si>
    <t>127/124Q</t>
  </si>
  <si>
    <t>129/126Q</t>
  </si>
  <si>
    <t>124/121Q</t>
  </si>
  <si>
    <t>116/112Q</t>
  </si>
  <si>
    <t>83S</t>
  </si>
  <si>
    <t>86S</t>
  </si>
  <si>
    <t>87S</t>
  </si>
  <si>
    <t>90S</t>
  </si>
  <si>
    <t>93S</t>
  </si>
  <si>
    <t>91S</t>
  </si>
  <si>
    <t>95S</t>
  </si>
  <si>
    <t>96S</t>
  </si>
  <si>
    <t>97S</t>
  </si>
  <si>
    <t>94S</t>
  </si>
  <si>
    <t>100S</t>
  </si>
  <si>
    <t>98S</t>
  </si>
  <si>
    <t>102S</t>
  </si>
  <si>
    <t>105S</t>
  </si>
  <si>
    <t>99T</t>
  </si>
  <si>
    <t>102T</t>
  </si>
  <si>
    <t>108T</t>
  </si>
  <si>
    <t>111T</t>
  </si>
  <si>
    <t>112T</t>
  </si>
  <si>
    <t>109H</t>
  </si>
  <si>
    <t>116H</t>
  </si>
  <si>
    <t>115T</t>
  </si>
  <si>
    <t>110T</t>
  </si>
  <si>
    <t>114T</t>
  </si>
  <si>
    <t>113T</t>
  </si>
  <si>
    <t>116T</t>
  </si>
  <si>
    <t>114H</t>
  </si>
  <si>
    <t>92S</t>
  </si>
  <si>
    <t>103/100S</t>
  </si>
  <si>
    <t>107/103S</t>
  </si>
  <si>
    <t>102/99S</t>
  </si>
  <si>
    <t>120/116S</t>
  </si>
  <si>
    <t>113/110S</t>
  </si>
  <si>
    <t>116/113S</t>
  </si>
  <si>
    <t>118/115S</t>
  </si>
  <si>
    <t>126/123S</t>
  </si>
  <si>
    <t>127/124S</t>
  </si>
  <si>
    <t>128/125S</t>
  </si>
  <si>
    <t>129/126S</t>
  </si>
  <si>
    <t>125S</t>
  </si>
  <si>
    <t>128S</t>
  </si>
  <si>
    <t>124S</t>
  </si>
  <si>
    <t>127S</t>
  </si>
  <si>
    <t>Catalogue Desc.</t>
  </si>
  <si>
    <t>275/40 R20 106Y XL</t>
  </si>
  <si>
    <t>225/55 R18 102V XL</t>
  </si>
  <si>
    <t>155/70 R19 88H XL</t>
  </si>
  <si>
    <t>175/65 R15 88H XL</t>
  </si>
  <si>
    <t>185/50 R16 81H</t>
  </si>
  <si>
    <t>185/55 R16 83V</t>
  </si>
  <si>
    <t>185/60 R15 88V XL</t>
  </si>
  <si>
    <t>185/65 R15 92V XL</t>
  </si>
  <si>
    <t>195/45 R16 84V XL</t>
  </si>
  <si>
    <t>195/50 R16 88V XL</t>
  </si>
  <si>
    <t>195/55 R15 89V XL</t>
  </si>
  <si>
    <t>195/55 R16 91V XL</t>
  </si>
  <si>
    <t>195/60 R15 92V XL</t>
  </si>
  <si>
    <t>195/60 R16 93H XL</t>
  </si>
  <si>
    <t>195/60 R18 96H XL</t>
  </si>
  <si>
    <t>195/65 R15 95V XL</t>
  </si>
  <si>
    <t>195/65 R16 92V</t>
  </si>
  <si>
    <t>205/40 R17 84W XL</t>
  </si>
  <si>
    <t>205/40 R18 86W XL</t>
  </si>
  <si>
    <t>205/45 R16 83H</t>
  </si>
  <si>
    <t>205/45 R17 88W XL</t>
  </si>
  <si>
    <t>205/50 R16 87Y</t>
  </si>
  <si>
    <t>205/50 R17 93W XL</t>
  </si>
  <si>
    <t>205/55 R16 94V XL</t>
  </si>
  <si>
    <t>205/55 R17 95V XL</t>
  </si>
  <si>
    <t>205/55 R19 97V XL</t>
  </si>
  <si>
    <t>205/60 R15 95V XL</t>
  </si>
  <si>
    <t>205/60 R16 96V XL</t>
  </si>
  <si>
    <t>205/60 R17 97W XL</t>
  </si>
  <si>
    <t>215/40 R17 87W XL</t>
  </si>
  <si>
    <t>215/40 R18 89V XL</t>
  </si>
  <si>
    <t>215/45 R16 90V XL</t>
  </si>
  <si>
    <t>215/45 R17 91Y XL</t>
  </si>
  <si>
    <t>215/45 R18 93W XL</t>
  </si>
  <si>
    <t>215/50 R17 95W XL</t>
  </si>
  <si>
    <t>215/55 R16 97W XL</t>
  </si>
  <si>
    <t>215/55 R17 98W XL</t>
  </si>
  <si>
    <t>215/55 R18 99V XL</t>
  </si>
  <si>
    <t>215/60 R16 99V XL</t>
  </si>
  <si>
    <t>215/60 R17 100V XL</t>
  </si>
  <si>
    <t>215/65 R16 102V XL</t>
  </si>
  <si>
    <t>215/65 R17 103V XL</t>
  </si>
  <si>
    <t>225/40 R18 92Y XL</t>
  </si>
  <si>
    <t>225/40 R19 93Y XL</t>
  </si>
  <si>
    <t>225/45 R17 94Y XL</t>
  </si>
  <si>
    <t>225/45 R18 95Y XL</t>
  </si>
  <si>
    <t>225/50 R16 92Y</t>
  </si>
  <si>
    <t>225/50 R17 98Y XL</t>
  </si>
  <si>
    <t>225/50 R19 100V XL</t>
  </si>
  <si>
    <t>225/55 R16 99W XL</t>
  </si>
  <si>
    <t>225/55 R17 97Y</t>
  </si>
  <si>
    <t>225/55 R17 101Y XL</t>
  </si>
  <si>
    <t>225/55 R18 98V</t>
  </si>
  <si>
    <t>225/60 R16 102W XL</t>
  </si>
  <si>
    <t>225/60 R17 99V</t>
  </si>
  <si>
    <t>225/60 R18 104W XL</t>
  </si>
  <si>
    <t>235/35 R19 91Y XL</t>
  </si>
  <si>
    <t>235/40 R18 95Y XL</t>
  </si>
  <si>
    <t>235/40 R19 96Y XL</t>
  </si>
  <si>
    <t>235/40 R19 96H XL</t>
  </si>
  <si>
    <t>235/45 R17 97Y XL</t>
  </si>
  <si>
    <t>235/45 R18 98Y XL</t>
  </si>
  <si>
    <t>235/45 R19 99Y XL</t>
  </si>
  <si>
    <t>235/50 R18 101Y XL</t>
  </si>
  <si>
    <t>235/50R19 103V XL</t>
  </si>
  <si>
    <t>235/55 R17 103Y XL</t>
  </si>
  <si>
    <t>235/55 R18 104H XL</t>
  </si>
  <si>
    <t>235/55 R18 104V XL</t>
  </si>
  <si>
    <t>235/55 R19 105H XL</t>
  </si>
  <si>
    <t>235/60 R18 107H XL</t>
  </si>
  <si>
    <t>245/35 R18 92Y XL</t>
  </si>
  <si>
    <t>245/35 R19 93Y XL</t>
  </si>
  <si>
    <t>245/35 R20 95Y XL</t>
  </si>
  <si>
    <t>245/40 R18 97Y XL</t>
  </si>
  <si>
    <t>245/40 R19 98Y XL</t>
  </si>
  <si>
    <t>245/40 R21 100W XL</t>
  </si>
  <si>
    <t>245/45 R17 99Y XL</t>
  </si>
  <si>
    <t>245/45 R18 100Y XL</t>
  </si>
  <si>
    <t>245/45 R19 102Y XL</t>
  </si>
  <si>
    <t>255/35 R18 94Y XL</t>
  </si>
  <si>
    <t>255/35 R19 96Y XL</t>
  </si>
  <si>
    <t>255/35 R20 97Y XL</t>
  </si>
  <si>
    <t>255/40 R18 99Y XL</t>
  </si>
  <si>
    <t>255/40 R19 100Y XL</t>
  </si>
  <si>
    <t>255/40 R20 101V XL</t>
  </si>
  <si>
    <t>255/45 R18 103Y XL</t>
  </si>
  <si>
    <t>255/45 R19 104V XL</t>
  </si>
  <si>
    <t>255/65 R17 110H</t>
  </si>
  <si>
    <t>265/35 R18 97Y XL</t>
  </si>
  <si>
    <t>275/40 R19 105Y XL</t>
  </si>
  <si>
    <t>275/45 R20 110H XL</t>
  </si>
  <si>
    <t>285/35 R20 104Y XL</t>
  </si>
  <si>
    <t>215/50 R18 92W</t>
  </si>
  <si>
    <t>225/45 R19 96W XL</t>
  </si>
  <si>
    <t>225/50 R18 95W</t>
  </si>
  <si>
    <t>225/55 R19 99V</t>
  </si>
  <si>
    <t>225/65 R17 106V XL</t>
  </si>
  <si>
    <t>235/45 R20 100H XL</t>
  </si>
  <si>
    <t>235/50 R19 103V XL</t>
  </si>
  <si>
    <t>235/50 R19 103H XL</t>
  </si>
  <si>
    <t>235/50 R20 104W XL</t>
  </si>
  <si>
    <t>235/55 R19 105W XL</t>
  </si>
  <si>
    <t>235/60 R18 107V XL</t>
  </si>
  <si>
    <t>235/65 R17 108W XL</t>
  </si>
  <si>
    <t>235/65 R18 110V XL</t>
  </si>
  <si>
    <t>245/45 R20 103V XL</t>
  </si>
  <si>
    <t>245/50 R19 105V XL</t>
  </si>
  <si>
    <t>245/65 R17 111H XL</t>
  </si>
  <si>
    <t>255/40 R20 101H XL</t>
  </si>
  <si>
    <t>255/40 R21 102W XL</t>
  </si>
  <si>
    <t>255/45 R19 104H XL</t>
  </si>
  <si>
    <t>255/45 R20 105V XL</t>
  </si>
  <si>
    <t>255/45 R20 105W XL</t>
  </si>
  <si>
    <t>255/50 R19 107Y XL</t>
  </si>
  <si>
    <t>255/50 R20 109Y XL</t>
  </si>
  <si>
    <t>255/55 R18 109W XL</t>
  </si>
  <si>
    <t>255/55 R19 111W XL</t>
  </si>
  <si>
    <t>255/60 R18 112V XL</t>
  </si>
  <si>
    <t>265/45 R20 108Y XL</t>
  </si>
  <si>
    <t>265/50 R19 110W XL</t>
  </si>
  <si>
    <t>265/50 R20 111V XL</t>
  </si>
  <si>
    <t>265/60 R18 110H</t>
  </si>
  <si>
    <t>265/65 R17 112H</t>
  </si>
  <si>
    <t>275/45 R20 110Y XL</t>
  </si>
  <si>
    <t>285/45 R19 111W XL</t>
  </si>
  <si>
    <t>215/70 R16 100H</t>
  </si>
  <si>
    <t>235/60 R17 106V XL</t>
  </si>
  <si>
    <t>235/60 R18 103V</t>
  </si>
  <si>
    <t>235/65 R17 104V</t>
  </si>
  <si>
    <t>245/60 R18 105H</t>
  </si>
  <si>
    <t>275/55 R19 111V</t>
  </si>
  <si>
    <t>165/65 R14 83T XL</t>
  </si>
  <si>
    <t>165/65 R15 85H XL</t>
  </si>
  <si>
    <t>165/70 R14 85T XL</t>
  </si>
  <si>
    <t>175/60 R14 83H XL</t>
  </si>
  <si>
    <t>175/60 R15 85H XL</t>
  </si>
  <si>
    <t>175/65 R14 86H XL</t>
  </si>
  <si>
    <t>175/70 R14 88T XL</t>
  </si>
  <si>
    <t>185/60 R14 86H XL</t>
  </si>
  <si>
    <t>185/65 R14 90H XL</t>
  </si>
  <si>
    <t>195/50 R15 86V XL</t>
  </si>
  <si>
    <t>205/60 R16 96W XL</t>
  </si>
  <si>
    <t>205/60 R16 96H XL</t>
  </si>
  <si>
    <t>205/65 R15 99V XL</t>
  </si>
  <si>
    <t>225/50 R17 98W XL</t>
  </si>
  <si>
    <t>155/60 R20 80Q</t>
  </si>
  <si>
    <t>155/65 R14 79H XL</t>
  </si>
  <si>
    <t>155/70 R19 84Q</t>
  </si>
  <si>
    <t>165/55 R15 79V XL</t>
  </si>
  <si>
    <t>165/65 R15 81T</t>
  </si>
  <si>
    <t>175/55 R20 89Q XL</t>
  </si>
  <si>
    <t>175/60 R19 86Q</t>
  </si>
  <si>
    <t>185/60 R15 88H XL</t>
  </si>
  <si>
    <t>185/60 R16 86H</t>
  </si>
  <si>
    <t>185/65 R15 88H</t>
  </si>
  <si>
    <t>195/55 R16 91H XL</t>
  </si>
  <si>
    <t>195/55 R16 91W XL</t>
  </si>
  <si>
    <t>195/60 R16 93V XL</t>
  </si>
  <si>
    <t>195/60R18 96H XL</t>
  </si>
  <si>
    <t>195/65 R15 91H</t>
  </si>
  <si>
    <t>205/65 R16 99V XL</t>
  </si>
  <si>
    <t>215/45 R18 89W</t>
  </si>
  <si>
    <t>215/55 R17 94V</t>
  </si>
  <si>
    <t>225/45 R17 94W XL</t>
  </si>
  <si>
    <t>225/45 R21 95W</t>
  </si>
  <si>
    <t>225/50 R18 99W XL</t>
  </si>
  <si>
    <t>225/55 R17 101W XL</t>
  </si>
  <si>
    <t>225/55 R18 98H</t>
  </si>
  <si>
    <t>235/40 R18 95W XL</t>
  </si>
  <si>
    <t>235/45 R18 98W XL</t>
  </si>
  <si>
    <t>235/45R18 98V XL</t>
  </si>
  <si>
    <t>235/45 R21 97W</t>
  </si>
  <si>
    <t>235/50 R19 99V</t>
  </si>
  <si>
    <t>235/55R19 105W XL</t>
  </si>
  <si>
    <t>235/55 R19 105Y XL</t>
  </si>
  <si>
    <t>235/60R18 103W</t>
  </si>
  <si>
    <t>245/40R20 99Y XL</t>
  </si>
  <si>
    <t>245/40 R20 99Y XL</t>
  </si>
  <si>
    <t>245/45 R18 100W XL</t>
  </si>
  <si>
    <t>245/50 R18 104H XL</t>
  </si>
  <si>
    <t>275/35 R20 102Y XL</t>
  </si>
  <si>
    <t>145/80 R13 79S XL</t>
  </si>
  <si>
    <t>155/65 R13 73S</t>
  </si>
  <si>
    <t>165/55 R14 72V</t>
  </si>
  <si>
    <t>165/55 R15 75V</t>
  </si>
  <si>
    <t>165/65 R14 83H XL</t>
  </si>
  <si>
    <t>185/55 R16 87V XL</t>
  </si>
  <si>
    <t>185/65 R15 92H XL</t>
  </si>
  <si>
    <t>185/70 R14 92H XL</t>
  </si>
  <si>
    <t>195/65 R15 95H XL</t>
  </si>
  <si>
    <t>205/65 R15 99H XL</t>
  </si>
  <si>
    <t>205/60 R15 91H</t>
  </si>
  <si>
    <t>285/45 R21 113W XL</t>
  </si>
  <si>
    <t>7.50 R 16C</t>
  </si>
  <si>
    <t>235/55 R17 99V</t>
  </si>
  <si>
    <t>255/55 R18 109Y XL</t>
  </si>
  <si>
    <t>275/45 R19 108Y XL</t>
  </si>
  <si>
    <t>275/55 R19 111W</t>
  </si>
  <si>
    <t>235/50 R19 99W</t>
  </si>
  <si>
    <t>235/55 R19 101Y</t>
  </si>
  <si>
    <t>235/55 R19 105V XL</t>
  </si>
  <si>
    <t>235/55 R19 101W</t>
  </si>
  <si>
    <t>235/60 R18 103W</t>
  </si>
  <si>
    <t>235/65 R17 108V XL</t>
  </si>
  <si>
    <t>235/65 R17 104W</t>
  </si>
  <si>
    <t>245/45 R20 103W XL</t>
  </si>
  <si>
    <t>245/50 R19 105W XL</t>
  </si>
  <si>
    <t>255/45 R20 101W</t>
  </si>
  <si>
    <t>255/45 ZR20 105Y XL</t>
  </si>
  <si>
    <t>255/50 R19 103Y</t>
  </si>
  <si>
    <t>255/50 R19 107W XL</t>
  </si>
  <si>
    <t>255/55 R18 105W</t>
  </si>
  <si>
    <t>255/55 R18 109V XL</t>
  </si>
  <si>
    <t>255/55 ZR19 (111Y) XL</t>
  </si>
  <si>
    <t>255/60 R17 106V</t>
  </si>
  <si>
    <t>265/40 R21 101Y</t>
  </si>
  <si>
    <t>265/45 R20 104Y</t>
  </si>
  <si>
    <t>265/50 R19 110Y XL</t>
  </si>
  <si>
    <t>275/40 R20 106W XL</t>
  </si>
  <si>
    <t>275/45 R20 110V XL</t>
  </si>
  <si>
    <t>275/45 R21 107Y</t>
  </si>
  <si>
    <t>275/45R21 107Y</t>
  </si>
  <si>
    <t>275/50 ZR19 (112Y) XL</t>
  </si>
  <si>
    <t>275/50 R20 113W XL</t>
  </si>
  <si>
    <t>285/40 ZR20 108Y XL</t>
  </si>
  <si>
    <t>295/35 R21 107Y XL</t>
  </si>
  <si>
    <t>295/35 ZR21 107Y XL</t>
  </si>
  <si>
    <t>295/35 R21 103Y</t>
  </si>
  <si>
    <t>295/40 R20 106Y</t>
  </si>
  <si>
    <t>315/35 R20 110W XL</t>
  </si>
  <si>
    <t>315/35 R20 110Y XL</t>
  </si>
  <si>
    <t>315/40R21 111Y</t>
  </si>
  <si>
    <t>315/40 R21 111Y</t>
  </si>
  <si>
    <t>215/65R16 98H</t>
  </si>
  <si>
    <t>235/55 R18 100V</t>
  </si>
  <si>
    <t>235/55R19 101V</t>
  </si>
  <si>
    <t>235/60R18 107V XL</t>
  </si>
  <si>
    <t>255/50R19 103V</t>
  </si>
  <si>
    <t>255/50R19 107H XL</t>
  </si>
  <si>
    <t>255/50R20 109W XL</t>
  </si>
  <si>
    <t>255/55 R18 105V</t>
  </si>
  <si>
    <t>255/55R18 109V XL</t>
  </si>
  <si>
    <t>255/60 R20 113V XL</t>
  </si>
  <si>
    <t>255/70 R18 116V XL</t>
  </si>
  <si>
    <t>265/45R20 104V</t>
  </si>
  <si>
    <t>265/45R21 104W</t>
  </si>
  <si>
    <t>265/45 R21 104W</t>
  </si>
  <si>
    <t>265/50R19 110V XL</t>
  </si>
  <si>
    <t>265/60R18 110H</t>
  </si>
  <si>
    <t>275/45 R19 108V XL</t>
  </si>
  <si>
    <t>295/40R20 106V</t>
  </si>
  <si>
    <t>265/70R18 116S</t>
  </si>
  <si>
    <t>205/55 ZR16 91Y</t>
  </si>
  <si>
    <t>225/50 ZR16 92Y</t>
  </si>
  <si>
    <t>185/55 R15 86V XL</t>
  </si>
  <si>
    <t>205/45 ZR16 87W XL</t>
  </si>
  <si>
    <t>205/50 R16 87V</t>
  </si>
  <si>
    <t>245/35R20 95Y XL</t>
  </si>
  <si>
    <t>245/40 ZR18 97Y XL</t>
  </si>
  <si>
    <t>255/35 ZR19 96Y XL</t>
  </si>
  <si>
    <t>255/40 ZR18 (99Y) XL</t>
  </si>
  <si>
    <t>255/40ZR19 100Y XL</t>
  </si>
  <si>
    <t>255/40 ZR19 (100Y) XL</t>
  </si>
  <si>
    <t>255/40 ZR20 (101Y) XL</t>
  </si>
  <si>
    <t>275/30 R20 97Y XL</t>
  </si>
  <si>
    <t>275/40 R19 101Y</t>
  </si>
  <si>
    <t>275/40 ZR19 (105Y) XL</t>
  </si>
  <si>
    <t>285/35 ZR18 (101Y) XL</t>
  </si>
  <si>
    <t>285/35 ZR20 (104Y) XL</t>
  </si>
  <si>
    <t>235/45 ZR18 98Y XL</t>
  </si>
  <si>
    <t>195/45 ZR17 81W</t>
  </si>
  <si>
    <t>205/40 ZR18 (86Y) XL</t>
  </si>
  <si>
    <t>205/40 ZR18 86Y XL</t>
  </si>
  <si>
    <t>205/45 R17 88V XL</t>
  </si>
  <si>
    <t>205/45 ZR17 (88Y) XL</t>
  </si>
  <si>
    <t>205/50 ZR17 89W</t>
  </si>
  <si>
    <t>205/50 ZR17 (93Y) XL</t>
  </si>
  <si>
    <t>205/50 ZR17 93W XL</t>
  </si>
  <si>
    <t>205/50 ZR17 89Y</t>
  </si>
  <si>
    <t>205/55 ZR16 (94Y) XL</t>
  </si>
  <si>
    <t>215/40 R18 85Y</t>
  </si>
  <si>
    <t>215/40 ZR18 89Y XL</t>
  </si>
  <si>
    <t>225/40ZR18 92Y XL</t>
  </si>
  <si>
    <t>225/40 ZR19 93Y XL</t>
  </si>
  <si>
    <t>225/45 R17 91V</t>
  </si>
  <si>
    <t>225/45 ZR17 91Y</t>
  </si>
  <si>
    <t>225/45 ZR17 91W</t>
  </si>
  <si>
    <t>225/45 R18 95W XL</t>
  </si>
  <si>
    <t>225/45 ZR19 96W XL</t>
  </si>
  <si>
    <t>225/50 ZR16 (92Y)</t>
  </si>
  <si>
    <t>225/55 R19 103Y XL</t>
  </si>
  <si>
    <t>235/40 ZR18 (95Y) XL</t>
  </si>
  <si>
    <t>235/40 ZR19 (96Y) XL</t>
  </si>
  <si>
    <t>235/40 ZR18 95Y XL</t>
  </si>
  <si>
    <t>235/45 ZR17 (97Y) XL</t>
  </si>
  <si>
    <t>235/45 ZR18 (98Y) XL</t>
  </si>
  <si>
    <t>235/45 ZR19 (99Y) XL</t>
  </si>
  <si>
    <t>235/45 ZR19 99Y XL</t>
  </si>
  <si>
    <t>245/35 ZR19 93Y XL</t>
  </si>
  <si>
    <t>245/35 R20 95W XL</t>
  </si>
  <si>
    <t>245/35ZR18 92Y XL</t>
  </si>
  <si>
    <t>245/40 ZR18 93Y</t>
  </si>
  <si>
    <t>245/40 ZR18 (97Y) XL</t>
  </si>
  <si>
    <t>245/40 ZR20 99Y XL</t>
  </si>
  <si>
    <t>245/45 R20 103Y XL</t>
  </si>
  <si>
    <t>245/45 RF20 99Y</t>
  </si>
  <si>
    <t>255/35ZR18 94Y XL</t>
  </si>
  <si>
    <t>255/35R20 97W XL</t>
  </si>
  <si>
    <t>255/40 ZR17 (98Y) XL</t>
  </si>
  <si>
    <t>255/40 ZR19 96W</t>
  </si>
  <si>
    <t>255/40 R19 100W XL</t>
  </si>
  <si>
    <t>255/40 R20 101Y XL</t>
  </si>
  <si>
    <t>255/40 ZR20 101Y XL</t>
  </si>
  <si>
    <t>255/45 ZR17 (98Y)</t>
  </si>
  <si>
    <t>255/45 ZR19 (104Y) XL</t>
  </si>
  <si>
    <t>255/45 R19 104Y XL</t>
  </si>
  <si>
    <t>255/45R19 104Y XL</t>
  </si>
  <si>
    <t>265/40 ZR18 (101Y) XL</t>
  </si>
  <si>
    <t>265/45 ZR19 (105Y) XL</t>
  </si>
  <si>
    <t>275/30 ZR19 96Y XL</t>
  </si>
  <si>
    <t>275/35 R19 100Y XL</t>
  </si>
  <si>
    <t>275/35 ZR20 102Y XL</t>
  </si>
  <si>
    <t>275/35 ZR21 (103Y) XL</t>
  </si>
  <si>
    <t>275/40 R18 103Y XL</t>
  </si>
  <si>
    <t>275/40 ZR20 (106Y) XL</t>
  </si>
  <si>
    <t>275/40 RF20 102Y</t>
  </si>
  <si>
    <t>285/35 ZR20 104Y XL</t>
  </si>
  <si>
    <t>285/40 R20 108Y XL</t>
  </si>
  <si>
    <t>295/40 ZR19 (108Y) XL</t>
  </si>
  <si>
    <t>315/30 ZR21 (105Y) XL</t>
  </si>
  <si>
    <t>315/35 ZR20 (110Y) XL</t>
  </si>
  <si>
    <t>325/30 ZR21 (108Y) XL</t>
  </si>
  <si>
    <t>215/35 ZR18 (84Y) XL</t>
  </si>
  <si>
    <t>215/40 ZR18 (89Y) XL</t>
  </si>
  <si>
    <t>215/45 ZR20 (95Y) XL</t>
  </si>
  <si>
    <t>225/35 ZR 19 88Y XL</t>
  </si>
  <si>
    <t>225/35 ZR19 (88Y) XL</t>
  </si>
  <si>
    <t>225/35 ZR20 (90Y) XL</t>
  </si>
  <si>
    <t>225/35 ZR20 90Y XL</t>
  </si>
  <si>
    <t>225/40 ZR18 (92Y) XL</t>
  </si>
  <si>
    <t>225/40 ZR19 (93Y) XL</t>
  </si>
  <si>
    <t>225/45 ZR17 (94Y) XL</t>
  </si>
  <si>
    <t>225/45 ZR18 (95Y) XL</t>
  </si>
  <si>
    <t>225/45 ZR19 (96Y) XL</t>
  </si>
  <si>
    <t>225/50 ZR18 (99Y) XL</t>
  </si>
  <si>
    <t>235/30 ZR20 (88Y) XL</t>
  </si>
  <si>
    <t>235/35 ZR19 (91Y) XL</t>
  </si>
  <si>
    <t>235/35 ZR20 (92Y) XL</t>
  </si>
  <si>
    <t>235/35 ZR20 92Y XL</t>
  </si>
  <si>
    <t>235/40 ZR20 (96Y) XL</t>
  </si>
  <si>
    <t>235/45 ZR20 (100Y) XL</t>
  </si>
  <si>
    <t>235/50 ZR18 (101Y) XL</t>
  </si>
  <si>
    <t>245/30 ZR19 (89Y) XL</t>
  </si>
  <si>
    <t>245/30 ZR20 (90Y) XL</t>
  </si>
  <si>
    <t>245/30 ZR21 (91Y) XL</t>
  </si>
  <si>
    <t>245/30 ZR22 (92Y) XL</t>
  </si>
  <si>
    <t>245/35 ZR18 (92Y) XL</t>
  </si>
  <si>
    <t>245/35 ZR19 (93Y) XL</t>
  </si>
  <si>
    <t>245/35 ZR19 (89Y)</t>
  </si>
  <si>
    <t>245/35 ZR20 (95Y) XL</t>
  </si>
  <si>
    <t>245/35 ZR21 (96Y) XL</t>
  </si>
  <si>
    <t>245/35 ZR21 96Y XL</t>
  </si>
  <si>
    <t>245/35ZR20 (95Y) XL</t>
  </si>
  <si>
    <t>245/40 ZR17 (95Y) XL</t>
  </si>
  <si>
    <t>245/40 ZR19 (98Y) XL</t>
  </si>
  <si>
    <t>245/40 ZR19 94Y</t>
  </si>
  <si>
    <t>245/40ZR19 (98Y) XL</t>
  </si>
  <si>
    <t>245/40 ZR20 (99Y) XL</t>
  </si>
  <si>
    <t>245/40 ZR21 (100Y) XL</t>
  </si>
  <si>
    <t>245/45 ZR17 (99Y) XL</t>
  </si>
  <si>
    <t>245/45 ZR18 (100Y) XL</t>
  </si>
  <si>
    <t>245/45R19 102Y XL</t>
  </si>
  <si>
    <t>245/45 ZR20 (103Y) XL</t>
  </si>
  <si>
    <t>255/30 ZR19 (91Y) XL</t>
  </si>
  <si>
    <t>255/30 ZR20 (92Y) XL</t>
  </si>
  <si>
    <t>255/30 ZR20 92Y XL</t>
  </si>
  <si>
    <t>255/30 ZR21 (93Y) XL</t>
  </si>
  <si>
    <t>255/30 ZR22 (95Y) XL</t>
  </si>
  <si>
    <t>255/30 ZR 19 91Y XL</t>
  </si>
  <si>
    <t>255/35 ZR18 (94Y) XL</t>
  </si>
  <si>
    <t>255/35 ZR19 (96Y) XL</t>
  </si>
  <si>
    <t>255/35 ZR19 (92Y)</t>
  </si>
  <si>
    <t>255/35 ZR20 (97Y) XL</t>
  </si>
  <si>
    <t>255/35 ZR21 (98Y) XL</t>
  </si>
  <si>
    <t>255/35 ZR22 (99Y) XL</t>
  </si>
  <si>
    <t>255/40 ZR21 (102Y) XL</t>
  </si>
  <si>
    <t>255/45 ZR18 (103Y) XL</t>
  </si>
  <si>
    <t>255/45 ZR20 (105Y) XL</t>
  </si>
  <si>
    <t>265/30 ZR19 (93Y) XL</t>
  </si>
  <si>
    <t>265/30 ZR20 (94Y) XL</t>
  </si>
  <si>
    <t>265/30 ZR21 (96Y) XL</t>
  </si>
  <si>
    <t>265/35 ZR18 (97Y) XL</t>
  </si>
  <si>
    <t>265/35 ZR19 (98Y) XL</t>
  </si>
  <si>
    <t>265/35 ZR20 (99Y) XL</t>
  </si>
  <si>
    <t>265/35ZR21 (101Y) XL</t>
  </si>
  <si>
    <t>265/35 ZR21 (101Y) XL</t>
  </si>
  <si>
    <t>265/35 ZR22 (102Y) XL</t>
  </si>
  <si>
    <t>265/35ZR19 (98Y) XL</t>
  </si>
  <si>
    <t>265/35 ZR21 101Y XL</t>
  </si>
  <si>
    <t>265/40 ZR17 (100Y) XL</t>
  </si>
  <si>
    <t>265/40 ZR19 (102Y) XL</t>
  </si>
  <si>
    <t>265/40 ZR20 (104Y) XL</t>
  </si>
  <si>
    <t>265/40 ZR21 (105Y) XL</t>
  </si>
  <si>
    <t>265/40 ZR22 (106Y) XL</t>
  </si>
  <si>
    <t>275/25 ZR21 (92Y) XL</t>
  </si>
  <si>
    <t>275/30 ZR19 (96Y) XL</t>
  </si>
  <si>
    <t>275/30 ZR20 (97Y) XL</t>
  </si>
  <si>
    <t>275/30 ZR21 (98Y) XL</t>
  </si>
  <si>
    <t>275/30ZR20 (97Y) XL</t>
  </si>
  <si>
    <t>275/35 ZR18 (99Y) XL</t>
  </si>
  <si>
    <t>275/35 ZR19 (100Y) XL</t>
  </si>
  <si>
    <t>275/35 ZR20 (102Y) XL</t>
  </si>
  <si>
    <t>275/35 ZR22 (104Y) XL</t>
  </si>
  <si>
    <t>275/35 ZR19 (96Y)</t>
  </si>
  <si>
    <t>275/40 ZR22 (108Y) XL</t>
  </si>
  <si>
    <t>285/25 ZR20 (93Y) XL</t>
  </si>
  <si>
    <t>285/25 ZR22 (95Y) XL</t>
  </si>
  <si>
    <t>285/30ZR18 (97Y) XL</t>
  </si>
  <si>
    <t>285/30 ZR19 (98Y) XL</t>
  </si>
  <si>
    <t>285/30 ZR20 (99Y) XL</t>
  </si>
  <si>
    <t>285/30 ZR21 (100Y) XL</t>
  </si>
  <si>
    <t>285/30 ZR22 (101Y) XL</t>
  </si>
  <si>
    <t>285/30ZR20 (99Y) XL</t>
  </si>
  <si>
    <t>285/35 ZR19 (103Y) XL</t>
  </si>
  <si>
    <t>285/35 ZR22 (106Y) XL</t>
  </si>
  <si>
    <t>285/40 ZR18 (105Y) XL</t>
  </si>
  <si>
    <t>285/40 ZR23 (111Y) XL</t>
  </si>
  <si>
    <t>285/40 ZR22 (110Y) XL</t>
  </si>
  <si>
    <t>295/25 ZR19 (94Y) XL</t>
  </si>
  <si>
    <t>295/25 ZR20 (95Y) XL</t>
  </si>
  <si>
    <t>295/25 ZR21 (96Y) XL</t>
  </si>
  <si>
    <t>295/25 ZR22 (97Y) XL</t>
  </si>
  <si>
    <t>295/25ZR21 (96Y) XL</t>
  </si>
  <si>
    <t>295/30 ZR18 (98Y) XL</t>
  </si>
  <si>
    <t>295/30 ZR19 (100Y) XL</t>
  </si>
  <si>
    <t>295/30 ZR20 (101Y) XL</t>
  </si>
  <si>
    <t>295/30 ZR21 (102Y) XL</t>
  </si>
  <si>
    <t>295/30ZR21 (102Y) XL</t>
  </si>
  <si>
    <t>295/35 ZR19 (104Y) XL</t>
  </si>
  <si>
    <t>295/35 ZR20 (105Y) XL</t>
  </si>
  <si>
    <t>295/35 ZR21 (107Y) XL</t>
  </si>
  <si>
    <t>295/35 ZR22 (108Y) XL</t>
  </si>
  <si>
    <t>295/45 ZR18 (112Y) XL</t>
  </si>
  <si>
    <t>305/25 ZR21 (98Y) XL</t>
  </si>
  <si>
    <t>305/25 ZR20 (97Y) XL</t>
  </si>
  <si>
    <t>305/30 ZR19 (102Y) XL</t>
  </si>
  <si>
    <t>305/30 ZR20 (103Y) XL</t>
  </si>
  <si>
    <t>305/30 ZR20 (99Y)</t>
  </si>
  <si>
    <t>305/30 ZR21 (104Y) XL</t>
  </si>
  <si>
    <t>305/35 ZR20 (104Y)</t>
  </si>
  <si>
    <t>305/35ZR20 (107Y) XL</t>
  </si>
  <si>
    <t>315/30 ZR19 (104Y) XL</t>
  </si>
  <si>
    <t>315/30 ZR20 (104Y) XL</t>
  </si>
  <si>
    <t>315/30 ZR22 (107Y) XL</t>
  </si>
  <si>
    <t>315/30ZR22 (107Y) XL</t>
  </si>
  <si>
    <t>315/30 ZR23 (108Y) XL</t>
  </si>
  <si>
    <t>325/25 ZR20 (101Y) XL</t>
  </si>
  <si>
    <t>325/25 ZR21 (102Y) XL</t>
  </si>
  <si>
    <t>325/30 ZR19 (105Y) XL</t>
  </si>
  <si>
    <t>325/30ZR21 (108Y) XL</t>
  </si>
  <si>
    <t>325/35 ZR22 (114Y) XL</t>
  </si>
  <si>
    <t>325/35 ZR23 (115Y) XL</t>
  </si>
  <si>
    <t>335/25 ZR22 (105Y) XL</t>
  </si>
  <si>
    <t>345/25ZR21 (104Y) XL</t>
  </si>
  <si>
    <t>345/30 ZR20 (106Y)</t>
  </si>
  <si>
    <t>355/25 ZR21 (107Y) XL</t>
  </si>
  <si>
    <t>355/30 ZR19 (110Y) XL</t>
  </si>
  <si>
    <t>HL255/40 ZR21 (105Y) XL</t>
  </si>
  <si>
    <t>HL265/35 ZR20 (102Y) XL</t>
  </si>
  <si>
    <t>HL 285/35 ZR21 (108Y) XL</t>
  </si>
  <si>
    <t>HL295/30 ZR21 (105Y) XL</t>
  </si>
  <si>
    <t>225/40 R20 94Y XL</t>
  </si>
  <si>
    <t>225/60 R18 100V</t>
  </si>
  <si>
    <t>235/45 R19 95V</t>
  </si>
  <si>
    <t>235/45 R20 100V XL</t>
  </si>
  <si>
    <t>235/45 R21 101Y XL</t>
  </si>
  <si>
    <t>235/50 R18 97V</t>
  </si>
  <si>
    <t>235/50 R19 103Y XL</t>
  </si>
  <si>
    <t>235/50 R20 104Y XL</t>
  </si>
  <si>
    <t>235/50 R21 101W</t>
  </si>
  <si>
    <t>235/55 R19 101V</t>
  </si>
  <si>
    <t>235/60 R18 107W XL</t>
  </si>
  <si>
    <t>235/60 R19 107V XL</t>
  </si>
  <si>
    <t>235/65 R18 110H XL</t>
  </si>
  <si>
    <t>245/45R20 103V XL</t>
  </si>
  <si>
    <t>245/45 R21 104W XL</t>
  </si>
  <si>
    <t>245/50 R20 102V</t>
  </si>
  <si>
    <t>255/40 R21 102Y XL</t>
  </si>
  <si>
    <t>255/45 R19 100V</t>
  </si>
  <si>
    <t>255/45 R20 105Y XL</t>
  </si>
  <si>
    <t>255/45 R21 106Y XL</t>
  </si>
  <si>
    <t>255/55 R19 111Y XL</t>
  </si>
  <si>
    <t>255/55 R20 110Y XL</t>
  </si>
  <si>
    <t>255/60 R18 112W XL</t>
  </si>
  <si>
    <t>265/40 R21 105Y XL</t>
  </si>
  <si>
    <t>265/45R21 108W XL</t>
  </si>
  <si>
    <t>265/50 R20 107V</t>
  </si>
  <si>
    <t>265/55 R19 113Y XL</t>
  </si>
  <si>
    <t>265/60 R18 110V</t>
  </si>
  <si>
    <t>275/35 R22 104Y XL</t>
  </si>
  <si>
    <t>275/40 R21 107V XL</t>
  </si>
  <si>
    <t>275/40 R21 107Y XL</t>
  </si>
  <si>
    <t>275/40 R22 107Y XL</t>
  </si>
  <si>
    <t>275/40 R22 108Y XL</t>
  </si>
  <si>
    <t>275/45 ZR21 110Y XL</t>
  </si>
  <si>
    <t>275/45 R21 110Y XL</t>
  </si>
  <si>
    <t>275/50 R19 112Y XL</t>
  </si>
  <si>
    <t>275/50 ZR20 113Y XL</t>
  </si>
  <si>
    <t>275/50 R21 113V XL</t>
  </si>
  <si>
    <t>285/35 R21 105Y XL</t>
  </si>
  <si>
    <t>285/35 R23 107Y XL</t>
  </si>
  <si>
    <t>285/40 R21 109Y XL</t>
  </si>
  <si>
    <t>285/40 R22 110Y XL</t>
  </si>
  <si>
    <t>285/45 R20 112Y XL</t>
  </si>
  <si>
    <t>285/45 R21 113Y XL</t>
  </si>
  <si>
    <t>285/45 R22 114Y XL</t>
  </si>
  <si>
    <t>285/45 ZR21 (113Y) XL</t>
  </si>
  <si>
    <t>285/50 R20 116W XL</t>
  </si>
  <si>
    <t>295/35 R23 108Y XL</t>
  </si>
  <si>
    <t>295/40 R20 110Y XL</t>
  </si>
  <si>
    <t>295/40 R21 111Y XL</t>
  </si>
  <si>
    <t>295/40 R22 112Y XL</t>
  </si>
  <si>
    <t>295/45 R19 113Y XL</t>
  </si>
  <si>
    <t>305/40 R20 112Y XL</t>
  </si>
  <si>
    <t>315/35 R21 111Y XL</t>
  </si>
  <si>
    <t>315/35 R22 111Y XL</t>
  </si>
  <si>
    <t>315/40 ZR21 115Y XL</t>
  </si>
  <si>
    <t>315/40 ZR21 (115Y) XL</t>
  </si>
  <si>
    <t>325/30 R21 108Y XL</t>
  </si>
  <si>
    <t>325/35 R20 108Y</t>
  </si>
  <si>
    <t>325/40 R22 114Y</t>
  </si>
  <si>
    <t>335/30 R23 111Y XL</t>
  </si>
  <si>
    <t>HL275/35 R23 108Y XL</t>
  </si>
  <si>
    <t>HL315/30 R23 111Y XL</t>
  </si>
  <si>
    <t>205/40 ZR17 (84Y) XL</t>
  </si>
  <si>
    <t>215/40 ZR17 (87Y) XL</t>
  </si>
  <si>
    <t>215/45 ZR17 (91Y) XL</t>
  </si>
  <si>
    <t>215/45 ZR18 (93Y) XL</t>
  </si>
  <si>
    <t>215/50 ZR17 (95Y) XL</t>
  </si>
  <si>
    <t>215/55 ZR17 (98Y) XL</t>
  </si>
  <si>
    <t>225/50 ZR17 (98Y) XL</t>
  </si>
  <si>
    <t>225/55 ZR17 (101Y) XL</t>
  </si>
  <si>
    <t>245/45 ZR19 (102Y) XL</t>
  </si>
  <si>
    <t>245/50 ZR18 (104Y) XL</t>
  </si>
  <si>
    <t>275/40 ZR18 (103Y) XL</t>
  </si>
  <si>
    <t>275/45 ZR18 (107Y) XL</t>
  </si>
  <si>
    <t>275/45 ZR20 (110Y) XL</t>
  </si>
  <si>
    <t>285/40 ZR19 (107Y) XL</t>
  </si>
  <si>
    <t>255/40R20 101V XL</t>
  </si>
  <si>
    <t>255/45R19 100V</t>
  </si>
  <si>
    <t>285/40R19 103V</t>
  </si>
  <si>
    <t>295/35R20 105V XL</t>
  </si>
  <si>
    <t>235/55R20 105V XL</t>
  </si>
  <si>
    <t>255/40R22 103V XL</t>
  </si>
  <si>
    <t>255/45R21 106V XL</t>
  </si>
  <si>
    <t>265/40R21 101V</t>
  </si>
  <si>
    <t>285/40R23 111Y XL</t>
  </si>
  <si>
    <t>285/45R20 112V XL</t>
  </si>
  <si>
    <t>295/35R21 103V</t>
  </si>
  <si>
    <t>295/35R22 108V XL</t>
  </si>
  <si>
    <t>295/40R21 111V XL</t>
  </si>
  <si>
    <t>HL305/35R23 114Y XL</t>
  </si>
  <si>
    <t>245/35ZR19 (93Y) XL</t>
  </si>
  <si>
    <t>255/35ZR20 (97Y) XL</t>
  </si>
  <si>
    <t>285/30 ZR18 (97Y) XL</t>
  </si>
  <si>
    <t>P285/30 ZR19 (94Y)</t>
  </si>
  <si>
    <t>305/35 ZR19 (106Y) XL</t>
  </si>
  <si>
    <t>315/30ZR21 (105Y) XL</t>
  </si>
  <si>
    <t>325/30 ZR20 (106Y) XL</t>
  </si>
  <si>
    <t>P335/25 ZR20 (99Y)</t>
  </si>
  <si>
    <t>335/30 ZR20 (108Y) XL</t>
  </si>
  <si>
    <t>335/30 ZR21 (109Y) XL</t>
  </si>
  <si>
    <t>345/30 ZR19 (109Y) XL</t>
  </si>
  <si>
    <t>275/35ZR20 (102Y) XL</t>
  </si>
  <si>
    <t>285/35ZR19 (103Y) XL</t>
  </si>
  <si>
    <t>295/30ZR20 (101Y) XL</t>
  </si>
  <si>
    <t>305/30ZR20 (103Y) XL</t>
  </si>
  <si>
    <t>305/35 ZR20 (107Y) XL</t>
  </si>
  <si>
    <t>315/30ZR20 (104Y) XL</t>
  </si>
  <si>
    <t>335/30ZR20 (108Y) XL</t>
  </si>
  <si>
    <t>335/30ZR21 (109Y) XL</t>
  </si>
  <si>
    <t>235/55 R20 105Y XL</t>
  </si>
  <si>
    <t>255/40 R20 101W XL</t>
  </si>
  <si>
    <t>255/45 R19 104W XL</t>
  </si>
  <si>
    <t>255/50 R20 109W XL</t>
  </si>
  <si>
    <t>265/45R20 108Y XL</t>
  </si>
  <si>
    <t>265/45 R21 108V XL</t>
  </si>
  <si>
    <t>275/40 R21 107W XL</t>
  </si>
  <si>
    <t>275/45R20 110Y XL</t>
  </si>
  <si>
    <t>295/30 ZR21 102Y XL</t>
  </si>
  <si>
    <t>295/40 R21 111V XL</t>
  </si>
  <si>
    <t>HL275/35 R22 107Y XL</t>
  </si>
  <si>
    <t>205/50 ZR17 (89Y)</t>
  </si>
  <si>
    <t>205/55 ZR17 95Y XL</t>
  </si>
  <si>
    <t>235/50 ZR17 96Y</t>
  </si>
  <si>
    <t>255/40 ZR17 (94Y)</t>
  </si>
  <si>
    <t>255/40 ZR19 (96Y)</t>
  </si>
  <si>
    <t>265/35ZR19 (94Y)</t>
  </si>
  <si>
    <t>285/30 ZR18 (93Y)</t>
  </si>
  <si>
    <t>295/30ZR19 (100Y) XL</t>
  </si>
  <si>
    <t>295/35 ZR18 (99Y)</t>
  </si>
  <si>
    <t>305/30ZR19 (102Y) XL</t>
  </si>
  <si>
    <t>315/30 ZR18 (98Y)</t>
  </si>
  <si>
    <t>245/40 R21 96Y</t>
  </si>
  <si>
    <t>275/35 R21 99Y</t>
  </si>
  <si>
    <t>HL305/30 ZR21 (107Y) XL</t>
  </si>
  <si>
    <t>205/45ZR17 (88Y) XL</t>
  </si>
  <si>
    <t>225/35 ZR18 (87Y) XL</t>
  </si>
  <si>
    <t>225/40 ZR18 92Y XL</t>
  </si>
  <si>
    <t>225/40 ZR18 88Y</t>
  </si>
  <si>
    <t>P245/35 ZR19 (89Y)</t>
  </si>
  <si>
    <t>245/35ZR20(95Y) XL</t>
  </si>
  <si>
    <t>245/35 ZR 21 (96Y) XL</t>
  </si>
  <si>
    <t>245/35 ZR18 92Y XL</t>
  </si>
  <si>
    <t>P245/40 ZR18 (93Y)</t>
  </si>
  <si>
    <t>245/40 RF21 96Y</t>
  </si>
  <si>
    <t>255/40 ZR18 (95Y)</t>
  </si>
  <si>
    <t>255/45 ZR19 (100Y)</t>
  </si>
  <si>
    <t>265/35 ZR19 98Y XL</t>
  </si>
  <si>
    <t>265/40 ZR18 101Y XL</t>
  </si>
  <si>
    <t>275/35ZR19 (100Y) XL</t>
  </si>
  <si>
    <t>275/35 RF21 99Y</t>
  </si>
  <si>
    <t>275/40 ZR18 (99Y)</t>
  </si>
  <si>
    <t>P285/30ZR19 (94Y)</t>
  </si>
  <si>
    <t>P285/30 ZR20 (95Y)</t>
  </si>
  <si>
    <t>P285/35 ZR19 (99Y)</t>
  </si>
  <si>
    <t>285/35 ZR21 105Y XL</t>
  </si>
  <si>
    <t>285/40 ZR19 (103Y)</t>
  </si>
  <si>
    <t>295/30 ZR22 (103Y) XL</t>
  </si>
  <si>
    <t>295/35 ZR18 (103Y) XL</t>
  </si>
  <si>
    <t>305/30 ZR22 (105Y) XL</t>
  </si>
  <si>
    <t>305/35 ZR22 (110Y) XL</t>
  </si>
  <si>
    <t>305/35 ZR19 (102Y)</t>
  </si>
  <si>
    <t>315/25 ZR23 (102Y) XL</t>
  </si>
  <si>
    <t>325/30 ZR21 108Y XL</t>
  </si>
  <si>
    <t>P335/25ZR20 (99Y)</t>
  </si>
  <si>
    <t>255/45R20 101H</t>
  </si>
  <si>
    <t>205/50 R17 89Y</t>
  </si>
  <si>
    <t>205/55 R16 91W</t>
  </si>
  <si>
    <t>205/55 R17 95W XL</t>
  </si>
  <si>
    <t>205/55 R17 91W</t>
  </si>
  <si>
    <t>215/55 R17 94W</t>
  </si>
  <si>
    <t>215/60 R17 96V</t>
  </si>
  <si>
    <t>215/65 R16 102H XL</t>
  </si>
  <si>
    <t>215/65 R17 99V</t>
  </si>
  <si>
    <t>225/45 R18 91W</t>
  </si>
  <si>
    <t>225/50 R17 94W</t>
  </si>
  <si>
    <t>225/50 R17 94Y</t>
  </si>
  <si>
    <t>225/50 R18 95V</t>
  </si>
  <si>
    <t>225/55 R17 97W</t>
  </si>
  <si>
    <t>225/60 R17 99Y</t>
  </si>
  <si>
    <t>235/55 R18 104Y XL</t>
  </si>
  <si>
    <t>245/45 R19 98Y</t>
  </si>
  <si>
    <t>245/50 R18 100Y</t>
  </si>
  <si>
    <t>245/50 R18 100W</t>
  </si>
  <si>
    <t>245/55 R17 102W</t>
  </si>
  <si>
    <t>275/40 R18 99Y</t>
  </si>
  <si>
    <t>185/55 R15 82V</t>
  </si>
  <si>
    <t>185/60 R15 84T</t>
  </si>
  <si>
    <t>185/65 R15 88T</t>
  </si>
  <si>
    <t>195/50 R15 82V</t>
  </si>
  <si>
    <t>195/55 R16 87W</t>
  </si>
  <si>
    <t>195/60 R17 90W</t>
  </si>
  <si>
    <t>195/65 R15 91V</t>
  </si>
  <si>
    <t>205/45R17 88H XL</t>
  </si>
  <si>
    <t>205/55 R16 91H</t>
  </si>
  <si>
    <t>205/55 R16 94H XL</t>
  </si>
  <si>
    <t>205/60 R16 92V</t>
  </si>
  <si>
    <t>215/45 R17 87W</t>
  </si>
  <si>
    <t>215/60 R16 95H</t>
  </si>
  <si>
    <t>215/60 R17 96H</t>
  </si>
  <si>
    <t>225/45 R17 91W</t>
  </si>
  <si>
    <t>225/45 R17 94V XL</t>
  </si>
  <si>
    <t>225/50R17 98Y XL</t>
  </si>
  <si>
    <t>225/50 R17 98V XL</t>
  </si>
  <si>
    <t>225/50 RF18 95V</t>
  </si>
  <si>
    <t>225/55 R16 95V</t>
  </si>
  <si>
    <t>225/55 R17 101V XL</t>
  </si>
  <si>
    <t>225/55 R18 102Y XL</t>
  </si>
  <si>
    <t>235/40 R19 96W XL</t>
  </si>
  <si>
    <t>235/50 R17 96W</t>
  </si>
  <si>
    <t>235/50 R18 101H XL</t>
  </si>
  <si>
    <t>235/55 R18 100W</t>
  </si>
  <si>
    <t>235/60 R16 100V</t>
  </si>
  <si>
    <t>235/60 R17 102V</t>
  </si>
  <si>
    <t>245/40 R18 93H</t>
  </si>
  <si>
    <t>245/45 R19 102W XL</t>
  </si>
  <si>
    <t>245/50 RF19 101W</t>
  </si>
  <si>
    <t>255/45 R17 98W</t>
  </si>
  <si>
    <t>255/45 R20 101V</t>
  </si>
  <si>
    <t>225/65 R17 102H</t>
  </si>
  <si>
    <t>195/55 R16 87H</t>
  </si>
  <si>
    <t>205/45 R16 83W</t>
  </si>
  <si>
    <t>205/55R16 91W</t>
  </si>
  <si>
    <t>205/65 R16 95V</t>
  </si>
  <si>
    <t>215/45 R17 91W XL</t>
  </si>
  <si>
    <t>225/45R17 94W XL</t>
  </si>
  <si>
    <t>225/50 R16 92W</t>
  </si>
  <si>
    <t>235/40 R18 91W</t>
  </si>
  <si>
    <t>235/45 R17 97W XL</t>
  </si>
  <si>
    <t>235/55 R17 103W XL</t>
  </si>
  <si>
    <t>255/45 R18 99Y</t>
  </si>
  <si>
    <t>255/50 R18 106Y XL</t>
  </si>
  <si>
    <t>205/65 R16 95W</t>
  </si>
  <si>
    <t>225/60 R17 103V XL</t>
  </si>
  <si>
    <t>235/45 R20 100W XL</t>
  </si>
  <si>
    <t>235/50 R18 97W</t>
  </si>
  <si>
    <t>235/50 R19 103W XL</t>
  </si>
  <si>
    <t>235/55 R18 104W XL</t>
  </si>
  <si>
    <t>245/50 R18 104W XL</t>
  </si>
  <si>
    <t>255/45 R18 99W</t>
  </si>
  <si>
    <t>255/60R20 113Y XL</t>
  </si>
  <si>
    <t>275/50R21 113Y XL</t>
  </si>
  <si>
    <t>275/55R20 117W XL</t>
  </si>
  <si>
    <t>205/70 R15 96H</t>
  </si>
  <si>
    <t>215/50 R18 92V</t>
  </si>
  <si>
    <t>225/55 R19 103H XL</t>
  </si>
  <si>
    <t>225/60 R18 100H</t>
  </si>
  <si>
    <t>225/65 R17 106H XL</t>
  </si>
  <si>
    <t>235/55 R20 102V</t>
  </si>
  <si>
    <t>235/65 R18 106H</t>
  </si>
  <si>
    <t>245/60 R18 105V</t>
  </si>
  <si>
    <t>255/50 R20 109V XL</t>
  </si>
  <si>
    <t>255/55 R19 111V XL</t>
  </si>
  <si>
    <t>275/65 R17 115H</t>
  </si>
  <si>
    <t>285/60 R18 116V</t>
  </si>
  <si>
    <t>245/45R18 96V</t>
  </si>
  <si>
    <t>165/80 R 13LT 90/88R</t>
  </si>
  <si>
    <t>165/80 R 14LT 97/95R</t>
  </si>
  <si>
    <t>195/75 R 15LT 109/107S</t>
  </si>
  <si>
    <t>195/80 R 15C</t>
  </si>
  <si>
    <t>205/75R16C 113/111R</t>
  </si>
  <si>
    <t>215/60 R 17C</t>
  </si>
  <si>
    <t>215/65 R 16C</t>
  </si>
  <si>
    <t>215/70R15C 109/107S</t>
  </si>
  <si>
    <t>195/80 R15C 108/106S</t>
  </si>
  <si>
    <t>215/65R16C 109/107T</t>
  </si>
  <si>
    <t>215/70 R15CP 109/107R</t>
  </si>
  <si>
    <t>225/70 R15CP 112/110R</t>
  </si>
  <si>
    <t>225/75 R16CP 118/116R</t>
  </si>
  <si>
    <t>30X9.50R15 LT 104S</t>
  </si>
  <si>
    <t>31X10.50R15LT 109S</t>
  </si>
  <si>
    <t>32X11.50R15LT 113R</t>
  </si>
  <si>
    <t>33X10.50R15LT 114R</t>
  </si>
  <si>
    <t>33X12.50R15LT 108R</t>
  </si>
  <si>
    <t>33X12.50R17LT 120S</t>
  </si>
  <si>
    <t>33X12.5R18LT 118S</t>
  </si>
  <si>
    <t>33X12.50R20LT 114S</t>
  </si>
  <si>
    <t>33X12.50R22LT 109R</t>
  </si>
  <si>
    <t>35X12.50R18LT 123R</t>
  </si>
  <si>
    <t>35X12.50R15LT 113Q</t>
  </si>
  <si>
    <t>35X12.50R17 LT 121R</t>
  </si>
  <si>
    <t>35X12.5R20LT 121R</t>
  </si>
  <si>
    <t>35X12.50R22LT 117R</t>
  </si>
  <si>
    <t>37X12.50R17LT 124R</t>
  </si>
  <si>
    <t>37X12.50R20LT 126R</t>
  </si>
  <si>
    <t>37X13.50R22LT 123R</t>
  </si>
  <si>
    <t>LT215/75R15 100/97S</t>
  </si>
  <si>
    <t>LT225/70R17 110/107S</t>
  </si>
  <si>
    <t>LT235/60R18 108/104R</t>
  </si>
  <si>
    <t>LT235/75R15 104/101S</t>
  </si>
  <si>
    <t>LT245/65R17 111/108S</t>
  </si>
  <si>
    <t>LT245/75R17 121/118S</t>
  </si>
  <si>
    <t>LT255/55R18 109/105R</t>
  </si>
  <si>
    <t>LT255/65R17 114/110S</t>
  </si>
  <si>
    <t>LT255/70R17 121/118S</t>
  </si>
  <si>
    <t>LT255/70R18 117/114S</t>
  </si>
  <si>
    <t>LT255/75R17 111/108S</t>
  </si>
  <si>
    <t>LT265/60R20 121/118S</t>
  </si>
  <si>
    <t>LT265/70R18 124/121R</t>
  </si>
  <si>
    <t>LT275/55R20 115/112S</t>
  </si>
  <si>
    <t>LT275/60R20 119/116S</t>
  </si>
  <si>
    <t>LT275/70R17 121/118R</t>
  </si>
  <si>
    <t>LT275/70R18 125/122R</t>
  </si>
  <si>
    <t>LT285/55R20 117/114T</t>
  </si>
  <si>
    <t>LT305/50R20 117/114S</t>
  </si>
  <si>
    <t>LT305/65R17 121/118R</t>
  </si>
  <si>
    <t>LT195/80R15 107S</t>
  </si>
  <si>
    <t>LT275/65R18 123/120S</t>
  </si>
  <si>
    <t>LT275/70R17 124/121S</t>
  </si>
  <si>
    <t>LT285/65R18 125/122S</t>
  </si>
  <si>
    <t>LT255/75R17 111/108Q</t>
  </si>
  <si>
    <t>30X9.50R15LT 104Q</t>
  </si>
  <si>
    <t>31X10.50R15LT 109Q</t>
  </si>
  <si>
    <t>32X11.50R15LT 113Q</t>
  </si>
  <si>
    <t>33X10.50R15LT 114Q</t>
  </si>
  <si>
    <t>33X12.50R15LT 108Q</t>
  </si>
  <si>
    <t>33X12.50R17LT 120Q</t>
  </si>
  <si>
    <t>33X12.5R18LT 118Q</t>
  </si>
  <si>
    <t>33X12.50R20LT 114Q</t>
  </si>
  <si>
    <t>35X12.50R17LT 121Q</t>
  </si>
  <si>
    <t>35X12.50R18LT 123Q</t>
  </si>
  <si>
    <t>35X12.50R20LT 121Q</t>
  </si>
  <si>
    <t>37X12.50R17LT 124Q</t>
  </si>
  <si>
    <t>37X12.50R18LT 128Q</t>
  </si>
  <si>
    <t>37X12.50R20LT 126Q</t>
  </si>
  <si>
    <t>37X13.50R20LT 127Q</t>
  </si>
  <si>
    <t>37X13.50R22LT 123Q</t>
  </si>
  <si>
    <t>37X13.50R17 LT 121Q</t>
  </si>
  <si>
    <t>37X13.50R18 LT 128Q</t>
  </si>
  <si>
    <t>39X13.50R17LT 121Q</t>
  </si>
  <si>
    <t>LT205/80R16 111/108Q</t>
  </si>
  <si>
    <t>LT225/75R16 115/112Q</t>
  </si>
  <si>
    <t>LT235/75R15 110/107Q</t>
  </si>
  <si>
    <t>LT245/65R17 111/108Q</t>
  </si>
  <si>
    <t>LT245/70R16 113/110Q</t>
  </si>
  <si>
    <t>LT245/75R16 120/116Q</t>
  </si>
  <si>
    <t>LT255/65R17 114/110Q</t>
  </si>
  <si>
    <t>LT255/70R16 120/117Q</t>
  </si>
  <si>
    <t>LT255/85R16 119/116Q</t>
  </si>
  <si>
    <t>LT265/60R18 119/116Q</t>
  </si>
  <si>
    <t>LT265/65R17 120/117Q</t>
  </si>
  <si>
    <t>LT265/70R16 121/118Q</t>
  </si>
  <si>
    <t>LT265/70R17 121/118Q</t>
  </si>
  <si>
    <t>LT275/65R18 123/120Q</t>
  </si>
  <si>
    <t>LT275/65R20 126/123Q</t>
  </si>
  <si>
    <t>LT275/70R18 125/122Q</t>
  </si>
  <si>
    <t>LT285/55R20 122/119Q</t>
  </si>
  <si>
    <t>LT285/65R18 125/122Q</t>
  </si>
  <si>
    <t>LT285/70R18 127/124Q</t>
  </si>
  <si>
    <t>LT285/75R17 121/118Q</t>
  </si>
  <si>
    <t>LT295/55R20 123/120Q</t>
  </si>
  <si>
    <t>LT295/60R20 126/123Q</t>
  </si>
  <si>
    <t>LT295/65R20 129/126Q</t>
  </si>
  <si>
    <t>LT295/70R17 121/118Q</t>
  </si>
  <si>
    <t>LT295/70R18 129/126Q</t>
  </si>
  <si>
    <t>LT305/55R20 121/118Q</t>
  </si>
  <si>
    <t>LT305/60R18 121/118Q</t>
  </si>
  <si>
    <t>LT305/70R16 124/121Q</t>
  </si>
  <si>
    <t>LT315/70R17 121Q</t>
  </si>
  <si>
    <t>LT325/60R20 126/123Q</t>
  </si>
  <si>
    <t>LT325/65R18 127Q</t>
  </si>
  <si>
    <t>7.50R16LT 116/112Q</t>
  </si>
  <si>
    <t>P155/80R15 83S</t>
  </si>
  <si>
    <t>P205/60R13 86S</t>
  </si>
  <si>
    <t>P195/60R15 87S</t>
  </si>
  <si>
    <t>P205/60R15 90S</t>
  </si>
  <si>
    <t>P205/70R14 93S</t>
  </si>
  <si>
    <t>P215/60R14 91S</t>
  </si>
  <si>
    <t>P215/60R15 93S</t>
  </si>
  <si>
    <t>P215/65R15 95S</t>
  </si>
  <si>
    <t>P215/70R14 96S</t>
  </si>
  <si>
    <t>P215/70R15 97S</t>
  </si>
  <si>
    <t>P225/60R14 94S</t>
  </si>
  <si>
    <t>P225/60R15 95S</t>
  </si>
  <si>
    <t>P225/70R15 100S</t>
  </si>
  <si>
    <t>P235/60R14 96S</t>
  </si>
  <si>
    <t>P235/60R15 98S</t>
  </si>
  <si>
    <t>P235/70R15 102S</t>
  </si>
  <si>
    <t>P245/60R15 100S</t>
  </si>
  <si>
    <t>P255/60R15 102S</t>
  </si>
  <si>
    <t>P255/70R15 108S</t>
  </si>
  <si>
    <t>P275/60R15 107S</t>
  </si>
  <si>
    <t>P295/50R15 105S</t>
  </si>
  <si>
    <t>215/60R17 96H</t>
  </si>
  <si>
    <t>215/65R17 99T</t>
  </si>
  <si>
    <t>225/55R18 102H XL</t>
  </si>
  <si>
    <t>225/60R17 99H</t>
  </si>
  <si>
    <t>225/60R18 100H</t>
  </si>
  <si>
    <t>225/65R17 102T</t>
  </si>
  <si>
    <t>235/55R18 104H XL</t>
  </si>
  <si>
    <t>235/55R19 105H XL</t>
  </si>
  <si>
    <t>235/60R18 107H XL</t>
  </si>
  <si>
    <t>235/65R17 108T XL</t>
  </si>
  <si>
    <t>245/50R20 102H</t>
  </si>
  <si>
    <t>245/60R18 105H</t>
  </si>
  <si>
    <t>245/60R20 107H</t>
  </si>
  <si>
    <t>245/65R17 111T XL</t>
  </si>
  <si>
    <t>245/75 R17 112T</t>
  </si>
  <si>
    <t>255/55R18 109H XL</t>
  </si>
  <si>
    <t>255/55R19 111H XL</t>
  </si>
  <si>
    <t>255/70R18 116H XL</t>
  </si>
  <si>
    <t>255/75R17 115T</t>
  </si>
  <si>
    <t>265/60R18 110T</t>
  </si>
  <si>
    <t>265/65R17 112T</t>
  </si>
  <si>
    <t>265/65R18 114T</t>
  </si>
  <si>
    <t>275/55R20 113T</t>
  </si>
  <si>
    <t>275/65R18 116T</t>
  </si>
  <si>
    <t>285/45R22 114H XL</t>
  </si>
  <si>
    <t>285/60R18 116H</t>
  </si>
  <si>
    <t>P245/60R14 98S</t>
  </si>
  <si>
    <t>31X10.50R15LT 109R</t>
  </si>
  <si>
    <t>LT175/80R16 92S</t>
  </si>
  <si>
    <t>LT215/65R16 103/100S</t>
  </si>
  <si>
    <t>LT215/70R16 100/97S</t>
  </si>
  <si>
    <t>LT225/65R17 107/103S</t>
  </si>
  <si>
    <t>LT225/70R16 102/99S</t>
  </si>
  <si>
    <t>LT225/75R16 115/112S</t>
  </si>
  <si>
    <t>LT235/70R16 110/107S</t>
  </si>
  <si>
    <t>LT235/85R16 120/116S</t>
  </si>
  <si>
    <t>LT245/70R16 113/110S</t>
  </si>
  <si>
    <t>LT245/70R17 119/116S</t>
  </si>
  <si>
    <t>LT245/75R16 120/116S</t>
  </si>
  <si>
    <t>LT255/70R16 115/112S</t>
  </si>
  <si>
    <t>LT265/60R18 114/110S</t>
  </si>
  <si>
    <t>LT265/60R22 123/120S</t>
  </si>
  <si>
    <t>LT265/65R17 116/113S</t>
  </si>
  <si>
    <t>LT265/65R18 117/114S</t>
  </si>
  <si>
    <t>LT265/70R16 117/114S</t>
  </si>
  <si>
    <t>LT265/70R17 118/115SLRD (121R)</t>
  </si>
  <si>
    <t>LT265/75R16 119/116S</t>
  </si>
  <si>
    <t>LT275/65R17 118/115S</t>
  </si>
  <si>
    <t>LT275/65R20 126/123S</t>
  </si>
  <si>
    <t>LT275/70R16 119/116S</t>
  </si>
  <si>
    <t>LT285/60R18 118/115S</t>
  </si>
  <si>
    <t>LT285/60R20 125/122S</t>
  </si>
  <si>
    <t>LT285/65R20 127/124S</t>
  </si>
  <si>
    <t>LT285/70R17 121/118S</t>
  </si>
  <si>
    <t>LT285/75R16 126/123S</t>
  </si>
  <si>
    <t>LT285/75R17 128/125S</t>
  </si>
  <si>
    <t>LT285/75R18129/126S</t>
  </si>
  <si>
    <t>LT295/55R20 123/120S</t>
  </si>
  <si>
    <t>LT295/55R22 125/122S</t>
  </si>
  <si>
    <t>LT295/60R20 126/123S</t>
  </si>
  <si>
    <t>LT295/65R20 129/126S</t>
  </si>
  <si>
    <t>LT295/70R17 128/125S</t>
  </si>
  <si>
    <t>LT295/70R18 129/126S</t>
  </si>
  <si>
    <t>LT295/75R16 128/125S</t>
  </si>
  <si>
    <t>LT305/55R20 125S</t>
  </si>
  <si>
    <t>LT305/65R18 128S</t>
  </si>
  <si>
    <t>LT305/70R16 124S</t>
  </si>
  <si>
    <t>LT305/70R17 128S</t>
  </si>
  <si>
    <t>LT305/70R18 128S</t>
  </si>
  <si>
    <t>LT315/70R17 128S</t>
  </si>
  <si>
    <t>LT315/75R16 127S</t>
  </si>
  <si>
    <t>LT325/50R22 127S</t>
  </si>
  <si>
    <t>LT325/60R20 128S</t>
  </si>
  <si>
    <t>LT325/65R18 128S</t>
  </si>
  <si>
    <t>245/40R19 94V</t>
  </si>
  <si>
    <t>１の位</t>
    <rPh sb="2" eb="3">
      <t>クライ</t>
    </rPh>
    <phoneticPr fontId="17"/>
  </si>
  <si>
    <t>切り上げ</t>
    <rPh sb="0" eb="1">
      <t>キ</t>
    </rPh>
    <rPh sb="2" eb="3">
      <t>ア</t>
    </rPh>
    <phoneticPr fontId="17"/>
  </si>
  <si>
    <t>掛率</t>
    <phoneticPr fontId="17"/>
  </si>
  <si>
    <t>桁</t>
    <rPh sb="0" eb="1">
      <t>ケタ</t>
    </rPh>
    <phoneticPr fontId="17"/>
  </si>
  <si>
    <t>端数処理</t>
    <rPh sb="0" eb="1">
      <t>ハシ</t>
    </rPh>
    <rPh sb="1" eb="2">
      <t>カズ</t>
    </rPh>
    <rPh sb="2" eb="4">
      <t>ショリ</t>
    </rPh>
    <phoneticPr fontId="17"/>
  </si>
  <si>
    <t>１０の位</t>
    <rPh sb="3" eb="4">
      <t>クライ</t>
    </rPh>
    <phoneticPr fontId="17"/>
  </si>
  <si>
    <t>切り下げ</t>
    <rPh sb="0" eb="1">
      <t>キ</t>
    </rPh>
    <rPh sb="2" eb="3">
      <t>サ</t>
    </rPh>
    <phoneticPr fontId="17"/>
  </si>
  <si>
    <t>１００の位</t>
    <rPh sb="4" eb="5">
      <t>クライ</t>
    </rPh>
    <phoneticPr fontId="17"/>
  </si>
  <si>
    <t>四捨五入</t>
    <rPh sb="0" eb="4">
      <t>シシャゴニュウ</t>
    </rPh>
    <phoneticPr fontId="17"/>
  </si>
  <si>
    <t>何もしない</t>
    <rPh sb="0" eb="1">
      <t>ナニ</t>
    </rPh>
    <phoneticPr fontId="17"/>
  </si>
  <si>
    <t>←引き出し数</t>
    <rPh sb="1" eb="2">
      <t>ヒ</t>
    </rPh>
    <rPh sb="3" eb="4">
      <t>ダ</t>
    </rPh>
    <rPh sb="5" eb="6">
      <t>カズ</t>
    </rPh>
    <phoneticPr fontId="17"/>
  </si>
  <si>
    <t>**上記セル内に価格表の掛け率・端数処理方法を指示いただくと</t>
    <rPh sb="2" eb="4">
      <t>ジョウキ</t>
    </rPh>
    <rPh sb="6" eb="7">
      <t>ナイ</t>
    </rPh>
    <rPh sb="8" eb="10">
      <t>カカク</t>
    </rPh>
    <rPh sb="10" eb="11">
      <t>ヒョウ</t>
    </rPh>
    <rPh sb="12" eb="15">
      <t>カケリツ</t>
    </rPh>
    <rPh sb="16" eb="18">
      <t>ハスウ</t>
    </rPh>
    <rPh sb="18" eb="20">
      <t>ショリ</t>
    </rPh>
    <rPh sb="20" eb="22">
      <t>ホウホウ</t>
    </rPh>
    <rPh sb="23" eb="25">
      <t>シジ</t>
    </rPh>
    <phoneticPr fontId="17"/>
  </si>
  <si>
    <t>P2Base-P31Base の価格を元に、指示した掛け率にあわせて変動表示されます。</t>
    <phoneticPr fontId="17"/>
  </si>
  <si>
    <t>P2-P31シートは、Base金額×掛率後、選択桁数にて端数処理を行い表示しています。</t>
    <phoneticPr fontId="17"/>
  </si>
  <si>
    <t>各データは、</t>
    <rPh sb="0" eb="1">
      <t>カク</t>
    </rPh>
    <phoneticPr fontId="17"/>
  </si>
  <si>
    <r>
      <t>**下記のシリーズ、製品名、サイズを選択していただくと、</t>
    </r>
    <r>
      <rPr>
        <b/>
        <sz val="11"/>
        <color rgb="FFFF0000"/>
        <rFont val="メイリオ"/>
        <family val="3"/>
        <charset val="128"/>
      </rPr>
      <t>税込価格（10%）</t>
    </r>
    <r>
      <rPr>
        <sz val="11"/>
        <rFont val="メイリオ"/>
        <family val="3"/>
        <charset val="128"/>
      </rPr>
      <t>が表示されます。</t>
    </r>
    <rPh sb="2" eb="4">
      <t>カキ</t>
    </rPh>
    <rPh sb="10" eb="12">
      <t>セイヒン</t>
    </rPh>
    <rPh sb="12" eb="13">
      <t>メイ</t>
    </rPh>
    <rPh sb="18" eb="20">
      <t>センタク</t>
    </rPh>
    <rPh sb="28" eb="30">
      <t>ゼイコミ</t>
    </rPh>
    <rPh sb="30" eb="32">
      <t>カカク</t>
    </rPh>
    <rPh sb="38" eb="40">
      <t>ヒョウジ</t>
    </rPh>
    <phoneticPr fontId="17"/>
  </si>
  <si>
    <t>ブランド</t>
    <phoneticPr fontId="17"/>
  </si>
  <si>
    <t>製品名</t>
    <rPh sb="0" eb="2">
      <t>セイヒン</t>
    </rPh>
    <rPh sb="2" eb="3">
      <t>メイ</t>
    </rPh>
    <phoneticPr fontId="17"/>
  </si>
  <si>
    <t>サイズ</t>
    <phoneticPr fontId="17"/>
  </si>
  <si>
    <t>ROUNDUP</t>
    <phoneticPr fontId="17"/>
  </si>
  <si>
    <t>価格</t>
    <rPh sb="0" eb="2">
      <t>カカク</t>
    </rPh>
    <phoneticPr fontId="17"/>
  </si>
  <si>
    <t>ROUNDDOWN</t>
    <phoneticPr fontId="17"/>
  </si>
  <si>
    <t>ROUND</t>
    <phoneticPr fontId="17"/>
  </si>
  <si>
    <t>価格（4本）</t>
    <rPh sb="0" eb="2">
      <t>カカク</t>
    </rPh>
    <rPh sb="4" eb="5">
      <t>ホン</t>
    </rPh>
    <phoneticPr fontId="17"/>
  </si>
  <si>
    <t>作成年月日時分</t>
  </si>
  <si>
    <t>2025年01月22日10時21分</t>
  </si>
  <si>
    <t>Seat</t>
  </si>
  <si>
    <t>Aratio</t>
  </si>
  <si>
    <t>Width</t>
  </si>
  <si>
    <t>Category</t>
  </si>
  <si>
    <t>Entry Name In Catalog</t>
  </si>
  <si>
    <t>ユニーク名称</t>
  </si>
  <si>
    <t>価格（税込）</t>
  </si>
  <si>
    <t>4本価格（税込）</t>
  </si>
  <si>
    <t>Check</t>
  </si>
  <si>
    <t xml:space="preserve">275/40 R20 106Y XL  </t>
  </si>
  <si>
    <t xml:space="preserve">MICHELIN：4X4 DIAMARIS：275/40 R20 106Y XL  </t>
  </si>
  <si>
    <t>.</t>
  </si>
  <si>
    <t xml:space="preserve">225/55 R18 102V XL  </t>
  </si>
  <si>
    <t xml:space="preserve">MICHELIN：CROSSCLIMATE：225/55 R18 102V XL  </t>
  </si>
  <si>
    <t xml:space="preserve">155/70 R19 88H XL  </t>
  </si>
  <si>
    <t xml:space="preserve">MICHELIN：CROSSCLIMATE 2：155/70 R19 88H XL  </t>
  </si>
  <si>
    <t xml:space="preserve">175/65 R15 88H XL  </t>
  </si>
  <si>
    <t xml:space="preserve">MICHELIN：CROSSCLIMATE 2：175/65 R15 88H XL  </t>
  </si>
  <si>
    <t xml:space="preserve">185/50 R16 81H  </t>
  </si>
  <si>
    <t xml:space="preserve">MICHELIN：CROSSCLIMATE 2：185/50 R16 81H  </t>
  </si>
  <si>
    <t xml:space="preserve">185/55 R16 83V  </t>
  </si>
  <si>
    <t xml:space="preserve">MICHELIN：CROSSCLIMATE 2：185/55 R16 83V  </t>
  </si>
  <si>
    <t xml:space="preserve">185/60 R15 88V XL  </t>
  </si>
  <si>
    <t xml:space="preserve">MICHELIN：CROSSCLIMATE 2：185/60 R15 88V XL  </t>
  </si>
  <si>
    <t xml:space="preserve">185/65 R15 92V XL  </t>
  </si>
  <si>
    <t xml:space="preserve">MICHELIN：CROSSCLIMATE 2：185/65 R15 92V XL  </t>
  </si>
  <si>
    <t xml:space="preserve">195/45 R16 84V XL  </t>
  </si>
  <si>
    <t xml:space="preserve">MICHELIN：CROSSCLIMATE 2：195/45 R16 84V XL  </t>
  </si>
  <si>
    <t xml:space="preserve">195/50 R16 88V XL  </t>
  </si>
  <si>
    <t xml:space="preserve">MICHELIN：CROSSCLIMATE 2：195/50 R16 88V XL  </t>
  </si>
  <si>
    <t xml:space="preserve">195/55 R15 89V XL  </t>
  </si>
  <si>
    <t xml:space="preserve">MICHELIN：CROSSCLIMATE 2：195/55 R15 89V XL  </t>
  </si>
  <si>
    <t xml:space="preserve">195/55 R16 91V XL  </t>
  </si>
  <si>
    <t xml:space="preserve">MICHELIN：CROSSCLIMATE 2：195/55 R16 91V XL  </t>
  </si>
  <si>
    <t xml:space="preserve">195/60 R15 92V XL  </t>
  </si>
  <si>
    <t xml:space="preserve">MICHELIN：CROSSCLIMATE 2：195/60 R15 92V XL  </t>
  </si>
  <si>
    <t xml:space="preserve">195/60 R16 93H XL  </t>
  </si>
  <si>
    <t xml:space="preserve">MICHELIN：CROSSCLIMATE 2：195/60 R16 93H XL  </t>
  </si>
  <si>
    <t xml:space="preserve">195/60 R18 96H XL  </t>
  </si>
  <si>
    <t xml:space="preserve">MICHELIN：CROSSCLIMATE 2：195/60 R18 96H XL  </t>
  </si>
  <si>
    <t xml:space="preserve">195/65 R15 95V XL  </t>
  </si>
  <si>
    <t xml:space="preserve">MICHELIN：CROSSCLIMATE 2：195/65 R15 95V XL  </t>
  </si>
  <si>
    <t xml:space="preserve">195/65 R16 92V  </t>
  </si>
  <si>
    <t xml:space="preserve">MICHELIN：CROSSCLIMATE 2：195/65 R16 92V  </t>
  </si>
  <si>
    <t xml:space="preserve">205/40 R17 84W XL  </t>
  </si>
  <si>
    <t xml:space="preserve">MICHELIN：CROSSCLIMATE 2：205/40 R17 84W XL  </t>
  </si>
  <si>
    <t xml:space="preserve">205/40 R18 86W XL  </t>
  </si>
  <si>
    <t xml:space="preserve">MICHELIN：CROSSCLIMATE 2：205/40 R18 86W XL  </t>
  </si>
  <si>
    <t xml:space="preserve">205/45 R16 83H  </t>
  </si>
  <si>
    <t xml:space="preserve">MICHELIN：CROSSCLIMATE 2：205/45 R16 83H  </t>
  </si>
  <si>
    <t xml:space="preserve">205/45 R17 88W XL  </t>
  </si>
  <si>
    <t xml:space="preserve">MICHELIN：CROSSCLIMATE 2：205/45 R17 88W XL  </t>
  </si>
  <si>
    <t xml:space="preserve">205/50 R16 87Y  </t>
  </si>
  <si>
    <t xml:space="preserve">MICHELIN：CROSSCLIMATE 2：205/50 R16 87Y  </t>
  </si>
  <si>
    <t xml:space="preserve">205/50 R17 93W XL  </t>
  </si>
  <si>
    <t xml:space="preserve">MICHELIN：CROSSCLIMATE 2：205/50 R17 93W XL  </t>
  </si>
  <si>
    <t xml:space="preserve">205/55 R16 94V XL  </t>
  </si>
  <si>
    <t xml:space="preserve">MICHELIN：CROSSCLIMATE 2：205/55 R16 94V XL  </t>
  </si>
  <si>
    <t xml:space="preserve">205/55 R17 95V XL  </t>
  </si>
  <si>
    <t xml:space="preserve">MICHELIN：CROSSCLIMATE 2：205/55 R17 95V XL  </t>
  </si>
  <si>
    <t xml:space="preserve">205/55 R19 97V XL  </t>
  </si>
  <si>
    <t xml:space="preserve">MICHELIN：CROSSCLIMATE 2：205/55 R19 97V XL  </t>
  </si>
  <si>
    <t xml:space="preserve">205/60 R15 95V XL  </t>
  </si>
  <si>
    <t xml:space="preserve">MICHELIN：CROSSCLIMATE 2：205/60 R15 95V XL  </t>
  </si>
  <si>
    <t xml:space="preserve">205/60 R16 96V XL  </t>
  </si>
  <si>
    <t xml:space="preserve">MICHELIN：CROSSCLIMATE 2：205/60 R16 96V XL  </t>
  </si>
  <si>
    <t xml:space="preserve">205/60 R17 97W XL  </t>
  </si>
  <si>
    <t xml:space="preserve">MICHELIN：CROSSCLIMATE 2：205/60 R17 97W XL  </t>
  </si>
  <si>
    <t xml:space="preserve">215/40 R17 87W XL  </t>
  </si>
  <si>
    <t xml:space="preserve">MICHELIN：CROSSCLIMATE 2：215/40 R17 87W XL  </t>
  </si>
  <si>
    <t xml:space="preserve">215/40 R18 89V XL  </t>
  </si>
  <si>
    <t xml:space="preserve">MICHELIN：CROSSCLIMATE 2：215/40 R18 89V XL  </t>
  </si>
  <si>
    <t xml:space="preserve">215/45 R16 90V XL  </t>
  </si>
  <si>
    <t xml:space="preserve">MICHELIN：CROSSCLIMATE 2：215/45 R16 90V XL  </t>
  </si>
  <si>
    <t xml:space="preserve">215/45 R17 91Y XL  </t>
  </si>
  <si>
    <t xml:space="preserve">MICHELIN：CROSSCLIMATE 2：215/45 R17 91Y XL  </t>
  </si>
  <si>
    <t xml:space="preserve">215/45 R18 93W XL  </t>
  </si>
  <si>
    <t xml:space="preserve">MICHELIN：CROSSCLIMATE 2：215/45 R18 93W XL  </t>
  </si>
  <si>
    <t xml:space="preserve">215/50 R17 95W XL  </t>
  </si>
  <si>
    <t xml:space="preserve">MICHELIN：CROSSCLIMATE 2：215/50 R17 95W XL  </t>
  </si>
  <si>
    <t xml:space="preserve">215/55 R16 97W XL  </t>
  </si>
  <si>
    <t xml:space="preserve">MICHELIN：CROSSCLIMATE 2：215/55 R16 97W XL  </t>
  </si>
  <si>
    <t xml:space="preserve">215/55 R17 98W XL  </t>
  </si>
  <si>
    <t xml:space="preserve">MICHELIN：CROSSCLIMATE 2：215/55 R17 98W XL  </t>
  </si>
  <si>
    <t xml:space="preserve">215/55 R18 99V XL  </t>
  </si>
  <si>
    <t xml:space="preserve">MICHELIN：CROSSCLIMATE 2：215/55 R18 99V XL  </t>
  </si>
  <si>
    <t xml:space="preserve">215/60 R16 99V XL  </t>
  </si>
  <si>
    <t xml:space="preserve">MICHELIN：CROSSCLIMATE 2：215/60 R16 99V XL  </t>
  </si>
  <si>
    <t xml:space="preserve">215/60 R17 100V XL  </t>
  </si>
  <si>
    <t xml:space="preserve">MICHELIN：CROSSCLIMATE 2：215/60 R17 100V XL  </t>
  </si>
  <si>
    <t xml:space="preserve">215/65 R16 102V XL  </t>
  </si>
  <si>
    <t xml:space="preserve">MICHELIN：CROSSCLIMATE 2：215/65 R16 102V XL  </t>
  </si>
  <si>
    <t xml:space="preserve">215/65 R17 103V XL  </t>
  </si>
  <si>
    <t xml:space="preserve">MICHELIN：CROSSCLIMATE 2：215/65 R17 103V XL  </t>
  </si>
  <si>
    <t xml:space="preserve">225/40 R18 92Y XL  </t>
  </si>
  <si>
    <t xml:space="preserve">MICHELIN：CROSSCLIMATE 2：225/40 R18 92Y XL  </t>
  </si>
  <si>
    <t xml:space="preserve">225/40 R19 93Y XL  </t>
  </si>
  <si>
    <t xml:space="preserve">MICHELIN：CROSSCLIMATE 2：225/40 R19 93Y XL  </t>
  </si>
  <si>
    <t xml:space="preserve">225/45 R17 94Y XL  </t>
  </si>
  <si>
    <t xml:space="preserve">MICHELIN：CROSSCLIMATE 2：225/45 R17 94Y XL  </t>
  </si>
  <si>
    <t xml:space="preserve">225/45 R18 95Y XL  </t>
  </si>
  <si>
    <t xml:space="preserve">MICHELIN：CROSSCLIMATE 2：225/45 R18 95Y XL  </t>
  </si>
  <si>
    <t xml:space="preserve">225/50 R16 92Y  </t>
  </si>
  <si>
    <t xml:space="preserve">MICHELIN：CROSSCLIMATE 2：225/50 R16 92Y  </t>
  </si>
  <si>
    <t xml:space="preserve">225/50 R17 98Y XL  </t>
  </si>
  <si>
    <t xml:space="preserve">MICHELIN：CROSSCLIMATE 2：225/50 R17 98Y XL  </t>
  </si>
  <si>
    <t xml:space="preserve">225/50 R19 100V XL  </t>
  </si>
  <si>
    <t xml:space="preserve">MICHELIN：CROSSCLIMATE 2：225/50 R19 100V XL  </t>
  </si>
  <si>
    <t xml:space="preserve">225/55 R16 99W XL  </t>
  </si>
  <si>
    <t xml:space="preserve">MICHELIN：CROSSCLIMATE 2：225/55 R16 99W XL  </t>
  </si>
  <si>
    <t xml:space="preserve">225/55 R17 97Y  </t>
  </si>
  <si>
    <t xml:space="preserve">MICHELIN：CROSSCLIMATE 2：225/55 R17 97Y  </t>
  </si>
  <si>
    <t xml:space="preserve">225/55 R17 101Y XL  </t>
  </si>
  <si>
    <t xml:space="preserve">MICHELIN：CROSSCLIMATE 2：225/55 R17 101Y XL  </t>
  </si>
  <si>
    <t xml:space="preserve">225/55 R18 98V  </t>
  </si>
  <si>
    <t xml:space="preserve">MICHELIN：CROSSCLIMATE 2：225/55 R18 98V  </t>
  </si>
  <si>
    <t xml:space="preserve">225/60 R16 102W XL  </t>
  </si>
  <si>
    <t xml:space="preserve">MICHELIN：CROSSCLIMATE 2：225/60 R16 102W XL  </t>
  </si>
  <si>
    <t xml:space="preserve">225/60 R17 99V  </t>
  </si>
  <si>
    <t xml:space="preserve">MICHELIN：CROSSCLIMATE 2：225/60 R17 99V  </t>
  </si>
  <si>
    <t xml:space="preserve">225/60 R18 104W XL  </t>
  </si>
  <si>
    <t xml:space="preserve">MICHELIN：CROSSCLIMATE 2：225/60 R18 104W XL  </t>
  </si>
  <si>
    <t xml:space="preserve">235/35 R19 91Y XL  </t>
  </si>
  <si>
    <t xml:space="preserve">MICHELIN：CROSSCLIMATE 2：235/35 R19 91Y XL  </t>
  </si>
  <si>
    <t xml:space="preserve">235/40 R18 95Y XL  </t>
  </si>
  <si>
    <t xml:space="preserve">MICHELIN：CROSSCLIMATE 2：235/40 R18 95Y XL  </t>
  </si>
  <si>
    <t xml:space="preserve">235/40 R19 96Y XL  </t>
  </si>
  <si>
    <t xml:space="preserve">MICHELIN：CROSSCLIMATE 2：235/40 R19 96Y XL  </t>
  </si>
  <si>
    <t xml:space="preserve">235/40 R19 96H XL  </t>
  </si>
  <si>
    <t xml:space="preserve">MICHELIN：CROSSCLIMATE 2：235/40 R19 96H XL  </t>
  </si>
  <si>
    <t xml:space="preserve">235/45 R17 97Y XL  </t>
  </si>
  <si>
    <t xml:space="preserve">MICHELIN：CROSSCLIMATE 2：235/45 R17 97Y XL  </t>
  </si>
  <si>
    <t xml:space="preserve">235/45 R18 98Y XL  </t>
  </si>
  <si>
    <t xml:space="preserve">MICHELIN：CROSSCLIMATE 2：235/45 R18 98Y XL  </t>
  </si>
  <si>
    <t xml:space="preserve">235/45 R19 99Y XL  </t>
  </si>
  <si>
    <t xml:space="preserve">MICHELIN：CROSSCLIMATE 2：235/45 R19 99Y XL  </t>
  </si>
  <si>
    <t xml:space="preserve">235/50 R18 101Y XL  </t>
  </si>
  <si>
    <t xml:space="preserve">MICHELIN：CROSSCLIMATE 2：235/50 R18 101Y XL  </t>
  </si>
  <si>
    <t xml:space="preserve">235/50R19 103V XL  </t>
  </si>
  <si>
    <t xml:space="preserve">MICHELIN：CROSSCLIMATE 2：235/50R19 103V XL  </t>
  </si>
  <si>
    <t xml:space="preserve">235/55 R17 103Y XL  </t>
  </si>
  <si>
    <t xml:space="preserve">MICHELIN：CROSSCLIMATE 2：235/55 R17 103Y XL  </t>
  </si>
  <si>
    <t xml:space="preserve">235/55 R18 104H XL  </t>
  </si>
  <si>
    <t xml:space="preserve">MICHELIN：CROSSCLIMATE 2：235/55 R18 104H XL  </t>
  </si>
  <si>
    <t xml:space="preserve">235/55 R18 104V XL  </t>
  </si>
  <si>
    <t xml:space="preserve">MICHELIN：CROSSCLIMATE 2：235/55 R18 104V XL  </t>
  </si>
  <si>
    <t xml:space="preserve">235/55 R19 105H XL  </t>
  </si>
  <si>
    <t xml:space="preserve">MICHELIN：CROSSCLIMATE 2：235/55 R19 105H XL  </t>
  </si>
  <si>
    <t xml:space="preserve">235/60 R18 107H XL  </t>
  </si>
  <si>
    <t xml:space="preserve">MICHELIN：CROSSCLIMATE 2：235/60 R18 107H XL  </t>
  </si>
  <si>
    <t xml:space="preserve">245/35 R18 92Y XL  </t>
  </si>
  <si>
    <t xml:space="preserve">MICHELIN：CROSSCLIMATE 2：245/35 R18 92Y XL  </t>
  </si>
  <si>
    <t xml:space="preserve">245/35 R19 93Y XL  </t>
  </si>
  <si>
    <t xml:space="preserve">MICHELIN：CROSSCLIMATE 2：245/35 R19 93Y XL  </t>
  </si>
  <si>
    <t xml:space="preserve">245/35 R20 95Y XL  </t>
  </si>
  <si>
    <t xml:space="preserve">MICHELIN：CROSSCLIMATE 2：245/35 R20 95Y XL  </t>
  </si>
  <si>
    <t xml:space="preserve">245/40 R18 97Y XL  </t>
  </si>
  <si>
    <t xml:space="preserve">MICHELIN：CROSSCLIMATE 2：245/40 R18 97Y XL  </t>
  </si>
  <si>
    <t xml:space="preserve">245/40 R19 98Y XL  </t>
  </si>
  <si>
    <t xml:space="preserve">MICHELIN：CROSSCLIMATE 2：245/40 R19 98Y XL  </t>
  </si>
  <si>
    <t xml:space="preserve">245/40 R21 100W XL  </t>
  </si>
  <si>
    <t xml:space="preserve">MICHELIN：CROSSCLIMATE 2：245/40 R21 100W XL  </t>
  </si>
  <si>
    <t xml:space="preserve">245/45 R17 99Y XL  </t>
  </si>
  <si>
    <t xml:space="preserve">MICHELIN：CROSSCLIMATE 2：245/45 R17 99Y XL  </t>
  </si>
  <si>
    <t xml:space="preserve">245/45 R18 100Y XL  </t>
  </si>
  <si>
    <t xml:space="preserve">MICHELIN：CROSSCLIMATE 2：245/45 R18 100Y XL  </t>
  </si>
  <si>
    <t xml:space="preserve">245/45 R19 102Y XL  </t>
  </si>
  <si>
    <t xml:space="preserve">MICHELIN：CROSSCLIMATE 2：245/45 R19 102Y XL  </t>
  </si>
  <si>
    <t xml:space="preserve">255/35 R18 94Y XL  </t>
  </si>
  <si>
    <t xml:space="preserve">MICHELIN：CROSSCLIMATE 2：255/35 R18 94Y XL  </t>
  </si>
  <si>
    <t xml:space="preserve">255/35 R19 96Y XL  </t>
  </si>
  <si>
    <t xml:space="preserve">MICHELIN：CROSSCLIMATE 2：255/35 R19 96Y XL  </t>
  </si>
  <si>
    <t xml:space="preserve">255/35 R20 97Y XL  </t>
  </si>
  <si>
    <t xml:space="preserve">MICHELIN：CROSSCLIMATE 2：255/35 R20 97Y XL  </t>
  </si>
  <si>
    <t xml:space="preserve">255/40 R18 99Y XL  </t>
  </si>
  <si>
    <t xml:space="preserve">MICHELIN：CROSSCLIMATE 2：255/40 R18 99Y XL  </t>
  </si>
  <si>
    <t xml:space="preserve">255/40 R19 100Y XL  </t>
  </si>
  <si>
    <t xml:space="preserve">MICHELIN：CROSSCLIMATE 2：255/40 R19 100Y XL  </t>
  </si>
  <si>
    <t xml:space="preserve">255/40 R20 101V XL  </t>
  </si>
  <si>
    <t xml:space="preserve">MICHELIN：CROSSCLIMATE 2：255/40 R20 101V XL  </t>
  </si>
  <si>
    <t xml:space="preserve">255/45 R18 103Y XL  </t>
  </si>
  <si>
    <t xml:space="preserve">MICHELIN：CROSSCLIMATE 2：255/45 R18 103Y XL  </t>
  </si>
  <si>
    <t xml:space="preserve">255/45 R19 104V XL  </t>
  </si>
  <si>
    <t xml:space="preserve">MICHELIN：CROSSCLIMATE 2：255/45 R19 104V XL  </t>
  </si>
  <si>
    <t xml:space="preserve">255/65 R17 110H  </t>
  </si>
  <si>
    <t xml:space="preserve">MICHELIN：CROSSCLIMATE 2：255/65 R17 110H  </t>
  </si>
  <si>
    <t xml:space="preserve">265/35 R18 97Y XL  </t>
  </si>
  <si>
    <t xml:space="preserve">MICHELIN：CROSSCLIMATE 2：265/35 R18 97Y XL  </t>
  </si>
  <si>
    <t xml:space="preserve">275/35 R19 100Y XL  </t>
  </si>
  <si>
    <t xml:space="preserve">MICHELIN：CROSSCLIMATE 2：275/35 R19 100Y XL  </t>
  </si>
  <si>
    <t xml:space="preserve">275/40 R19 105Y XL  </t>
  </si>
  <si>
    <t xml:space="preserve">MICHELIN：CROSSCLIMATE 2：275/40 R19 105Y XL  </t>
  </si>
  <si>
    <t xml:space="preserve">275/45 R20 110H XL  </t>
  </si>
  <si>
    <t xml:space="preserve">MICHELIN：CROSSCLIMATE 2：275/45 R20 110H XL  </t>
  </si>
  <si>
    <t xml:space="preserve">285/35 R20 104Y XL  </t>
  </si>
  <si>
    <t xml:space="preserve">MICHELIN：CROSSCLIMATE 2：285/35 R20 104Y XL  </t>
  </si>
  <si>
    <t xml:space="preserve">215/50 R18 92W  </t>
  </si>
  <si>
    <t xml:space="preserve">MICHELIN：CROSSCLIMATE 2 SUV：215/50 R18 92W  </t>
  </si>
  <si>
    <t xml:space="preserve">225/45 R19 96W XL  </t>
  </si>
  <si>
    <t xml:space="preserve">MICHELIN：CROSSCLIMATE 2 SUV：225/45 R19 96W XL  </t>
  </si>
  <si>
    <t xml:space="preserve">225/50 R18 95W  </t>
  </si>
  <si>
    <t xml:space="preserve">MICHELIN：CROSSCLIMATE 2 SUV：225/50 R18 95W  </t>
  </si>
  <si>
    <t xml:space="preserve">225/55 R19 99V  </t>
  </si>
  <si>
    <t xml:space="preserve">MICHELIN：CROSSCLIMATE 2 SUV：225/55 R19 99V  </t>
  </si>
  <si>
    <t xml:space="preserve">225/65 R17 106V XL  </t>
  </si>
  <si>
    <t xml:space="preserve">MICHELIN：CROSSCLIMATE 2 SUV：225/65 R17 106V XL  </t>
  </si>
  <si>
    <t xml:space="preserve">235/45 R20 100H XL  </t>
  </si>
  <si>
    <t xml:space="preserve">MICHELIN：CROSSCLIMATE 2 SUV：235/45 R20 100H XL  </t>
  </si>
  <si>
    <t xml:space="preserve">235/50 R19 103V XL  </t>
  </si>
  <si>
    <t xml:space="preserve">MICHELIN：CROSSCLIMATE 2 SUV：235/50 R19 103V XL  </t>
  </si>
  <si>
    <t xml:space="preserve">235/50 R19 103H XL  </t>
  </si>
  <si>
    <t xml:space="preserve">MICHELIN：CROSSCLIMATE 2 SUV：235/50 R19 103H XL  </t>
  </si>
  <si>
    <t xml:space="preserve">235/50 R20 104W XL  </t>
  </si>
  <si>
    <t xml:space="preserve">MICHELIN：CROSSCLIMATE 2 SUV：235/50 R20 104W XL  </t>
  </si>
  <si>
    <t xml:space="preserve">235/55 R19 105W XL  </t>
  </si>
  <si>
    <t xml:space="preserve">MICHELIN：CROSSCLIMATE 2 SUV：235/55 R19 105W XL  </t>
  </si>
  <si>
    <t xml:space="preserve">235/60 R18 107V XL  </t>
  </si>
  <si>
    <t xml:space="preserve">MICHELIN：CROSSCLIMATE 2 SUV：235/60 R18 107V XL  </t>
  </si>
  <si>
    <t xml:space="preserve">235/65 R17 108W XL  </t>
  </si>
  <si>
    <t xml:space="preserve">MICHELIN：CROSSCLIMATE 2 SUV：235/65 R17 108W XL  </t>
  </si>
  <si>
    <t xml:space="preserve">235/65 R18 110V XL  </t>
  </si>
  <si>
    <t xml:space="preserve">MICHELIN：CROSSCLIMATE 2 SUV：235/65 R18 110V XL  </t>
  </si>
  <si>
    <t xml:space="preserve">245/45 R20 103V XL  </t>
  </si>
  <si>
    <t xml:space="preserve">MICHELIN：CROSSCLIMATE 2 SUV：245/45 R20 103V XL  </t>
  </si>
  <si>
    <t xml:space="preserve">245/50 R19 105V XL  </t>
  </si>
  <si>
    <t xml:space="preserve">MICHELIN：CROSSCLIMATE 2 SUV：245/50 R19 105V XL  </t>
  </si>
  <si>
    <t xml:space="preserve">245/65 R17 111H XL  </t>
  </si>
  <si>
    <t xml:space="preserve">MICHELIN：CROSSCLIMATE 2 SUV：245/65 R17 111H XL  </t>
  </si>
  <si>
    <t xml:space="preserve">255/40 R20 101H XL  </t>
  </si>
  <si>
    <t xml:space="preserve">MICHELIN：CROSSCLIMATE 2 SUV：255/40 R20 101H XL  </t>
  </si>
  <si>
    <t xml:space="preserve">255/40 R21 102W XL  </t>
  </si>
  <si>
    <t xml:space="preserve">MICHELIN：CROSSCLIMATE 2 SUV：255/40 R21 102W XL  </t>
  </si>
  <si>
    <t xml:space="preserve">255/45 R19 104H XL  </t>
  </si>
  <si>
    <t xml:space="preserve">MICHELIN：CROSSCLIMATE 2 SUV：255/45 R19 104H XL  </t>
  </si>
  <si>
    <t xml:space="preserve">255/45 R20 105V XL  </t>
  </si>
  <si>
    <t xml:space="preserve">MICHELIN：CROSSCLIMATE 2 SUV：255/45 R20 105V XL  </t>
  </si>
  <si>
    <t xml:space="preserve">255/45 R20 105W XL  </t>
  </si>
  <si>
    <t xml:space="preserve">MICHELIN：CROSSCLIMATE 2 SUV：255/45 R20 105W XL  </t>
  </si>
  <si>
    <t xml:space="preserve">255/50 R19 107Y XL  </t>
  </si>
  <si>
    <t xml:space="preserve">MICHELIN：CROSSCLIMATE 2 SUV：255/50 R19 107Y XL  </t>
  </si>
  <si>
    <t xml:space="preserve">255/50 R20 109Y XL  </t>
  </si>
  <si>
    <t xml:space="preserve">MICHELIN：CROSSCLIMATE 2 SUV：255/50 R20 109Y XL  </t>
  </si>
  <si>
    <t xml:space="preserve">255/55 R18 109W XL  </t>
  </si>
  <si>
    <t xml:space="preserve">MICHELIN：CROSSCLIMATE 2 SUV：255/55 R18 109W XL  </t>
  </si>
  <si>
    <t xml:space="preserve">255/55 R19 111W XL  </t>
  </si>
  <si>
    <t xml:space="preserve">MICHELIN：CROSSCLIMATE 2 SUV：255/55 R19 111W XL  </t>
  </si>
  <si>
    <t xml:space="preserve">255/60 R18 112V XL  </t>
  </si>
  <si>
    <t xml:space="preserve">MICHELIN：CROSSCLIMATE 2 SUV：255/60 R18 112V XL  </t>
  </si>
  <si>
    <t xml:space="preserve">265/45 R20 108Y XL  </t>
  </si>
  <si>
    <t xml:space="preserve">MICHELIN：CROSSCLIMATE 2 SUV：265/45 R20 108Y XL  </t>
  </si>
  <si>
    <t xml:space="preserve">265/50 R19 110W XL  </t>
  </si>
  <si>
    <t xml:space="preserve">MICHELIN：CROSSCLIMATE 2 SUV：265/50 R19 110W XL  </t>
  </si>
  <si>
    <t xml:space="preserve">265/50 R20 111V XL  </t>
  </si>
  <si>
    <t xml:space="preserve">MICHELIN：CROSSCLIMATE 2 SUV：265/50 R20 111V XL  </t>
  </si>
  <si>
    <t xml:space="preserve">265/60 R18 110H  </t>
  </si>
  <si>
    <t xml:space="preserve">MICHELIN：CROSSCLIMATE 2 SUV：265/60 R18 110H  </t>
  </si>
  <si>
    <t xml:space="preserve">265/65 R17 112H  </t>
  </si>
  <si>
    <t xml:space="preserve">MICHELIN：CROSSCLIMATE 2 SUV：265/65 R17 112H  </t>
  </si>
  <si>
    <t xml:space="preserve">MICHELIN：CROSSCLIMATE 2 SUV：275/40 R20 106Y XL  </t>
  </si>
  <si>
    <t xml:space="preserve">275/45 R20 110Y XL  </t>
  </si>
  <si>
    <t xml:space="preserve">MICHELIN：CROSSCLIMATE 2 SUV：275/45 R20 110Y XL  </t>
  </si>
  <si>
    <t xml:space="preserve">285/45 R19 111W XL  </t>
  </si>
  <si>
    <t xml:space="preserve">MICHELIN：CROSSCLIMATE 2 SUV：285/45 R19 111W XL  </t>
  </si>
  <si>
    <t xml:space="preserve">215/70 R16 100H  </t>
  </si>
  <si>
    <t xml:space="preserve">MICHELIN：CROSSCLIMATE SUV：215/70 R16 100H  </t>
  </si>
  <si>
    <t xml:space="preserve">235/60 R17 106V XL  </t>
  </si>
  <si>
    <t xml:space="preserve">MICHELIN：CROSSCLIMATE SUV：235/60 R17 106V XL  </t>
  </si>
  <si>
    <t xml:space="preserve">MICHELIN：CROSSCLIMATE SUV：235/60 R18 107V XL  </t>
  </si>
  <si>
    <t xml:space="preserve">235/60 R18 103V  </t>
  </si>
  <si>
    <t xml:space="preserve">MICHELIN：CROSSCLIMATE SUV：235/60 R18 103V  </t>
  </si>
  <si>
    <t xml:space="preserve">235/65 R17 104V  </t>
  </si>
  <si>
    <t xml:space="preserve">MICHELIN：CROSSCLIMATE SUV：235/65 R17 104V  </t>
  </si>
  <si>
    <t xml:space="preserve">245/60 R18 105H  </t>
  </si>
  <si>
    <t xml:space="preserve">MICHELIN：CROSSCLIMATE SUV：245/60 R18 105H  </t>
  </si>
  <si>
    <t xml:space="preserve">275/55 R19 111V  </t>
  </si>
  <si>
    <t xml:space="preserve">MICHELIN：CROSSCLIMATE SUV：275/55 R19 111V  </t>
  </si>
  <si>
    <t xml:space="preserve">165/65 R14 83T XL  </t>
  </si>
  <si>
    <t xml:space="preserve">MICHELIN：CROSSCLIMATE+：165/65 R14 83T XL  </t>
  </si>
  <si>
    <t xml:space="preserve">165/65 R15 85H XL  </t>
  </si>
  <si>
    <t xml:space="preserve">MICHELIN：CROSSCLIMATE+：165/65 R15 85H XL  </t>
  </si>
  <si>
    <t xml:space="preserve">165/70 R14 85T XL  </t>
  </si>
  <si>
    <t xml:space="preserve">MICHELIN：CROSSCLIMATE+：165/70 R14 85T XL  </t>
  </si>
  <si>
    <t xml:space="preserve">175/60 R14 83H XL  </t>
  </si>
  <si>
    <t xml:space="preserve">MICHELIN：CROSSCLIMATE+：175/60 R14 83H XL  </t>
  </si>
  <si>
    <t xml:space="preserve">175/60 R15 85H XL  </t>
  </si>
  <si>
    <t xml:space="preserve">MICHELIN：CROSSCLIMATE+：175/60 R15 85H XL  </t>
  </si>
  <si>
    <t xml:space="preserve">175/65 R14 86H XL  </t>
  </si>
  <si>
    <t xml:space="preserve">MICHELIN：CROSSCLIMATE+：175/65 R14 86H XL  </t>
  </si>
  <si>
    <t xml:space="preserve">175/70 R14 88T XL  </t>
  </si>
  <si>
    <t xml:space="preserve">MICHELIN：CROSSCLIMATE+：175/70 R14 88T XL  </t>
  </si>
  <si>
    <t xml:space="preserve">185/60 R14 86H XL  </t>
  </si>
  <si>
    <t xml:space="preserve">MICHELIN：CROSSCLIMATE+：185/60 R14 86H XL  </t>
  </si>
  <si>
    <t xml:space="preserve">185/65 R14 90H XL  </t>
  </si>
  <si>
    <t xml:space="preserve">MICHELIN：CROSSCLIMATE+：185/65 R14 90H XL  </t>
  </si>
  <si>
    <t xml:space="preserve">195/50 R15 86V XL  </t>
  </si>
  <si>
    <t xml:space="preserve">MICHELIN：CROSSCLIMATE+：195/50 R15 86V XL  </t>
  </si>
  <si>
    <t xml:space="preserve">205/60 R16 96W XL  </t>
  </si>
  <si>
    <t xml:space="preserve">MICHELIN：CROSSCLIMATE+：205/60 R16 96W XL  </t>
  </si>
  <si>
    <t xml:space="preserve">205/60 R16 96H XL  </t>
  </si>
  <si>
    <t xml:space="preserve">MICHELIN：CROSSCLIMATE+：205/60 R16 96H XL  </t>
  </si>
  <si>
    <t xml:space="preserve">205/65 R15 99V XL  </t>
  </si>
  <si>
    <t xml:space="preserve">MICHELIN：CROSSCLIMATE+：205/65 R15 99V XL  </t>
  </si>
  <si>
    <t xml:space="preserve">MICHELIN：CROSSCLIMATE+：225/40 R18 92Y XL  </t>
  </si>
  <si>
    <t xml:space="preserve">225/50 R17 98W XL  </t>
  </si>
  <si>
    <t xml:space="preserve">MICHELIN：CROSSCLIMATE+：225/50 R17 98W XL  </t>
  </si>
  <si>
    <t xml:space="preserve">155/60 R20 80Q  </t>
  </si>
  <si>
    <t xml:space="preserve">MICHELIN：E PRIMACY：155/60 R20 80Q  </t>
  </si>
  <si>
    <t xml:space="preserve">155/65 R14 79H XL  </t>
  </si>
  <si>
    <t xml:space="preserve">MICHELIN：E PRIMACY：155/65 R14 79H XL  </t>
  </si>
  <si>
    <t xml:space="preserve">155/70 R19 84Q  </t>
  </si>
  <si>
    <t xml:space="preserve">MICHELIN：E PRIMACY：155/70 R19 84Q  </t>
  </si>
  <si>
    <t xml:space="preserve">165/55 R15 79V XL  </t>
  </si>
  <si>
    <t xml:space="preserve">MICHELIN：E PRIMACY：165/55 R15 79V XL  </t>
  </si>
  <si>
    <t xml:space="preserve">165/65 R15 81T  </t>
  </si>
  <si>
    <t xml:space="preserve">MICHELIN：E PRIMACY：165/65 R15 81T  </t>
  </si>
  <si>
    <t xml:space="preserve">175/55 R20 89Q XL  </t>
  </si>
  <si>
    <t xml:space="preserve">MICHELIN：E PRIMACY：175/55 R20 89Q XL  </t>
  </si>
  <si>
    <t xml:space="preserve">175/60 R19 86Q  </t>
  </si>
  <si>
    <t xml:space="preserve">MICHELIN：E PRIMACY：175/60 R19 86Q  </t>
  </si>
  <si>
    <t xml:space="preserve">185/60 R15 88H XL  </t>
  </si>
  <si>
    <t xml:space="preserve">MICHELIN：E PRIMACY：185/60 R15 88H XL  </t>
  </si>
  <si>
    <t xml:space="preserve">185/60 R16 86H  </t>
  </si>
  <si>
    <t xml:space="preserve">MICHELIN：E PRIMACY：185/60 R16 86H  </t>
  </si>
  <si>
    <t xml:space="preserve">185/65 R15 88H  </t>
  </si>
  <si>
    <t xml:space="preserve">MICHELIN：E PRIMACY：185/65 R15 88H  </t>
  </si>
  <si>
    <t xml:space="preserve">195/55 R16 91H XL  </t>
  </si>
  <si>
    <t xml:space="preserve">MICHELIN：E PRIMACY：195/55 R16 91H XL  </t>
  </si>
  <si>
    <t xml:space="preserve">195/55 R16 91W XL  </t>
  </si>
  <si>
    <t xml:space="preserve">MICHELIN：E PRIMACY：195/55 R16 91W XL  </t>
  </si>
  <si>
    <t xml:space="preserve">195/60 R16 93V XL  </t>
  </si>
  <si>
    <t xml:space="preserve">MICHELIN：E PRIMACY：195/60 R16 93V XL  </t>
  </si>
  <si>
    <t xml:space="preserve">195/60R18 96H XL  </t>
  </si>
  <si>
    <t xml:space="preserve">MICHELIN：E PRIMACY：195/60R18 96H XL  </t>
  </si>
  <si>
    <t xml:space="preserve">195/65 R15 91H  </t>
  </si>
  <si>
    <t xml:space="preserve">MICHELIN：E PRIMACY：195/65 R15 91H  </t>
  </si>
  <si>
    <t xml:space="preserve">MICHELIN：E PRIMACY：205/50 R17 93W XL  </t>
  </si>
  <si>
    <t xml:space="preserve">MICHELIN：E PRIMACY：205/55 R16 94V XL  </t>
  </si>
  <si>
    <t xml:space="preserve">MICHELIN：E PRIMACY：205/55 R17 95V XL  </t>
  </si>
  <si>
    <t xml:space="preserve">MICHELIN：E PRIMACY：205/55 R19 97V XL  </t>
  </si>
  <si>
    <t xml:space="preserve">MICHELIN：E PRIMACY：205/60 R16 96H XL  </t>
  </si>
  <si>
    <t xml:space="preserve">205/65 R16 99V XL  </t>
  </si>
  <si>
    <t xml:space="preserve">MICHELIN：E PRIMACY：205/65 R16 99V XL  </t>
  </si>
  <si>
    <t xml:space="preserve">215/45 R18 89W  </t>
  </si>
  <si>
    <t xml:space="preserve">MICHELIN：E PRIMACY：215/45 R18 89W  </t>
  </si>
  <si>
    <t xml:space="preserve">MICHELIN：E PRIMACY：215/50 R17 95W XL  </t>
  </si>
  <si>
    <t xml:space="preserve">215/55 R17 94V  </t>
  </si>
  <si>
    <t xml:space="preserve">MICHELIN：E PRIMACY：215/55 R17 94V  </t>
  </si>
  <si>
    <t xml:space="preserve">MICHELIN：E PRIMACY：215/55 R18 99V XL  </t>
  </si>
  <si>
    <t xml:space="preserve">MICHELIN：E PRIMACY：215/60 R17 100V XL  </t>
  </si>
  <si>
    <t xml:space="preserve">MICHELIN：E PRIMACY：225/40 R18 92Y XL  </t>
  </si>
  <si>
    <t xml:space="preserve">225/45 R17 94W XL  </t>
  </si>
  <si>
    <t xml:space="preserve">MICHELIN：E PRIMACY：225/45 R17 94W XL  </t>
  </si>
  <si>
    <t xml:space="preserve">MICHELIN：E PRIMACY：225/45 R18 95Y XL  </t>
  </si>
  <si>
    <t xml:space="preserve">225/45 R21 95W  </t>
  </si>
  <si>
    <t xml:space="preserve">MICHELIN：E PRIMACY：225/45 R21 95W  </t>
  </si>
  <si>
    <t xml:space="preserve">225/50 R18 99W XL  </t>
  </si>
  <si>
    <t xml:space="preserve">MICHELIN：E PRIMACY：225/50 R18 99W XL  </t>
  </si>
  <si>
    <t xml:space="preserve">MICHELIN：E PRIMACY：225/50 R19 100V XL  </t>
  </si>
  <si>
    <t xml:space="preserve">225/55 R17 101W XL  </t>
  </si>
  <si>
    <t xml:space="preserve">MICHELIN：E PRIMACY：225/55 R17 101W XL  </t>
  </si>
  <si>
    <t xml:space="preserve">MICHELIN：E PRIMACY：225/55 R18 102V XL  </t>
  </si>
  <si>
    <t xml:space="preserve">225/55 R18 98H  </t>
  </si>
  <si>
    <t xml:space="preserve">MICHELIN：E PRIMACY：225/55 R18 98H  </t>
  </si>
  <si>
    <t xml:space="preserve">MICHELIN：E PRIMACY：225/55 R18 98V  </t>
  </si>
  <si>
    <t xml:space="preserve">235/40 R18 95W XL  </t>
  </si>
  <si>
    <t xml:space="preserve">MICHELIN：E PRIMACY：235/40 R18 95W XL  </t>
  </si>
  <si>
    <t xml:space="preserve">235/45 R18 98W XL  </t>
  </si>
  <si>
    <t xml:space="preserve">MICHELIN：E PRIMACY：235/45 R18 98W XL  </t>
  </si>
  <si>
    <t xml:space="preserve">235/45R18 98V XL  </t>
  </si>
  <si>
    <t xml:space="preserve">MICHELIN：E PRIMACY：235/45R18 98V XL  </t>
  </si>
  <si>
    <t xml:space="preserve">235/45 R21 97W  </t>
  </si>
  <si>
    <t xml:space="preserve">MICHELIN：E PRIMACY：235/45 R21 97W  </t>
  </si>
  <si>
    <t xml:space="preserve">MICHELIN：E PRIMACY：235/50 R18 101Y XL  </t>
  </si>
  <si>
    <t xml:space="preserve">235/50 R19 99V  </t>
  </si>
  <si>
    <t xml:space="preserve">MICHELIN：E PRIMACY：235/50 R19 99V  </t>
  </si>
  <si>
    <t xml:space="preserve">235/55R19 105W XL  </t>
  </si>
  <si>
    <t xml:space="preserve">MICHELIN：E PRIMACY：235/55R19 105W XL  </t>
  </si>
  <si>
    <t xml:space="preserve">235/55 R19 105Y XL  </t>
  </si>
  <si>
    <t xml:space="preserve">MICHELIN：E PRIMACY：235/55 R19 105Y XL  </t>
  </si>
  <si>
    <t xml:space="preserve">235/60R18 103W  </t>
  </si>
  <si>
    <t xml:space="preserve">MICHELIN：E PRIMACY：235/60R18 103W  </t>
  </si>
  <si>
    <t xml:space="preserve">245/40R20 99Y XL  </t>
  </si>
  <si>
    <t xml:space="preserve">MICHELIN：E PRIMACY：245/40R20 99Y XL  </t>
  </si>
  <si>
    <t xml:space="preserve">245/40 R20 99Y XL  </t>
  </si>
  <si>
    <t xml:space="preserve">MICHELIN：E PRIMACY：245/40 R20 99Y XL  </t>
  </si>
  <si>
    <t xml:space="preserve">245/45 R18 100W XL  </t>
  </si>
  <si>
    <t xml:space="preserve">MICHELIN：E PRIMACY：245/45 R18 100W XL  </t>
  </si>
  <si>
    <t xml:space="preserve">MICHELIN：E PRIMACY：245/45 R19 102Y XL  </t>
  </si>
  <si>
    <t xml:space="preserve">245/50 R18 104H XL  </t>
  </si>
  <si>
    <t xml:space="preserve">MICHELIN：E PRIMACY：245/50 R18 104H XL  </t>
  </si>
  <si>
    <t xml:space="preserve">275/35 R20 102Y XL  </t>
  </si>
  <si>
    <t xml:space="preserve">MICHELIN：E PRIMACY：275/35 R20 102Y XL  </t>
  </si>
  <si>
    <t xml:space="preserve">MICHELIN：E PRIMACY：275/40 R19 105Y XL  </t>
  </si>
  <si>
    <t xml:space="preserve">MICHELIN：ENERGY SAVER：175/65 R15 88H XL  </t>
  </si>
  <si>
    <t xml:space="preserve">145/80 R13 79S XL  </t>
  </si>
  <si>
    <t xml:space="preserve">MICHELIN：ENERGY SAVER 4：145/80 R13 79S XL  </t>
  </si>
  <si>
    <t xml:space="preserve">155/65 R13 73S  </t>
  </si>
  <si>
    <t xml:space="preserve">MICHELIN：ENERGY SAVER 4：155/65 R13 73S  </t>
  </si>
  <si>
    <t xml:space="preserve">MICHELIN：ENERGY SAVER 4：155/65 R14 79H XL  </t>
  </si>
  <si>
    <t xml:space="preserve">165/55 R14 72V  </t>
  </si>
  <si>
    <t xml:space="preserve">MICHELIN：ENERGY SAVER 4：165/55 R14 72V  </t>
  </si>
  <si>
    <t xml:space="preserve">165/55 R15 75V  </t>
  </si>
  <si>
    <t xml:space="preserve">MICHELIN：ENERGY SAVER 4：165/55 R15 75V  </t>
  </si>
  <si>
    <t xml:space="preserve">165/65 R14 83H XL  </t>
  </si>
  <si>
    <t xml:space="preserve">MICHELIN：ENERGY SAVER 4：165/65 R14 83H XL  </t>
  </si>
  <si>
    <t xml:space="preserve">MICHELIN：ENERGY SAVER 4：165/70 R14 85T XL  </t>
  </si>
  <si>
    <t xml:space="preserve">MICHELIN：ENERGY SAVER 4：175/65 R14 86H XL  </t>
  </si>
  <si>
    <t xml:space="preserve">MICHELIN：ENERGY SAVER 4：175/65 R15 88H XL  </t>
  </si>
  <si>
    <t xml:space="preserve">MICHELIN：ENERGY SAVER 4：175/70 R14 88T XL  </t>
  </si>
  <si>
    <t xml:space="preserve">185/55 R16 87V XL  </t>
  </si>
  <si>
    <t xml:space="preserve">MICHELIN：ENERGY SAVER 4：185/55 R16 87V XL  </t>
  </si>
  <si>
    <t xml:space="preserve">MICHELIN：ENERGY SAVER 4：185/60 R16 86H  </t>
  </si>
  <si>
    <t xml:space="preserve">MICHELIN：ENERGY SAVER 4：185/65 R14 90H XL  </t>
  </si>
  <si>
    <t xml:space="preserve">185/65 R15 92H XL  </t>
  </si>
  <si>
    <t xml:space="preserve">MICHELIN：ENERGY SAVER 4：185/65 R15 92H XL  </t>
  </si>
  <si>
    <t xml:space="preserve">185/70 R14 92H XL  </t>
  </si>
  <si>
    <t xml:space="preserve">MICHELIN：ENERGY SAVER 4：185/70 R14 92H XL  </t>
  </si>
  <si>
    <t xml:space="preserve">MICHELIN：ENERGY SAVER 4：195/50 R16 88V XL  </t>
  </si>
  <si>
    <t xml:space="preserve">MICHELIN：ENERGY SAVER 4：195/55 R15 89V XL  </t>
  </si>
  <si>
    <t xml:space="preserve">195/65 R15 95H XL  </t>
  </si>
  <si>
    <t xml:space="preserve">MICHELIN：ENERGY SAVER 4：195/65 R15 95H XL  </t>
  </si>
  <si>
    <t xml:space="preserve">MICHELIN：ENERGY SAVER 4：205/55 R16 94V XL  </t>
  </si>
  <si>
    <t xml:space="preserve">205/65 R15 99H XL  </t>
  </si>
  <si>
    <t xml:space="preserve">MICHELIN：ENERGY SAVER 4：205/65 R15 99H XL  </t>
  </si>
  <si>
    <t xml:space="preserve">205/60 R15 91H  </t>
  </si>
  <si>
    <t xml:space="preserve">MICHELIN：ENERGY SAVER+：205/60 R15 91H  </t>
  </si>
  <si>
    <t xml:space="preserve">MICHELIN：ENERGY SAVER+：205/60 R16 96H XL  </t>
  </si>
  <si>
    <t xml:space="preserve">285/45 R21 113W XL  </t>
  </si>
  <si>
    <t xml:space="preserve">MICHELIN：LATITUDE CROSS：285/45 R21 113W XL  </t>
  </si>
  <si>
    <t xml:space="preserve">7.50 R 16C  </t>
  </si>
  <si>
    <t xml:space="preserve">MICHELIN：LATITUDE CROSS：7.50 R 16C  </t>
  </si>
  <si>
    <t xml:space="preserve">235/55 R17 99V  </t>
  </si>
  <si>
    <t xml:space="preserve">MICHELIN：LATITUDE SPORT：235/55 R17 99V  </t>
  </si>
  <si>
    <t xml:space="preserve">255/55 R18 109Y XL  </t>
  </si>
  <si>
    <t xml:space="preserve">MICHELIN：LATITUDE SPORT：255/55 R18 109Y XL  </t>
  </si>
  <si>
    <t xml:space="preserve">275/45 R19 108Y XL  </t>
  </si>
  <si>
    <t xml:space="preserve">MICHELIN：LATITUDE SPORT：275/45 R19 108Y XL  </t>
  </si>
  <si>
    <t xml:space="preserve">MICHELIN：LATITUDE SPORT：275/45 R20 110Y XL  </t>
  </si>
  <si>
    <t xml:space="preserve">275/55 R19 111W  </t>
  </si>
  <si>
    <t xml:space="preserve">MICHELIN：LATITUDE SPORT：275/55 R19 111W  </t>
  </si>
  <si>
    <t xml:space="preserve">MICHELIN：LATITUDE SPORT 3：225/65 R17 106V XL  </t>
  </si>
  <si>
    <t xml:space="preserve">MICHELIN：LATITUDE SPORT 3：235/50 R19 103V XL  </t>
  </si>
  <si>
    <t xml:space="preserve">235/50 R19 99W  </t>
  </si>
  <si>
    <t xml:space="preserve">MICHELIN：LATITUDE SPORT 3：235/50 R19 99W  </t>
  </si>
  <si>
    <t xml:space="preserve">MICHELIN：LATITUDE SPORT 3：235/55 R18 104V XL  </t>
  </si>
  <si>
    <t xml:space="preserve">235/55 R19 101Y  </t>
  </si>
  <si>
    <t xml:space="preserve">MICHELIN：LATITUDE SPORT 3：235/55 R19 101Y  </t>
  </si>
  <si>
    <t xml:space="preserve">235/55 R19 105V XL  </t>
  </si>
  <si>
    <t xml:space="preserve">MICHELIN：LATITUDE SPORT 3：235/55 R19 105V XL  </t>
  </si>
  <si>
    <t xml:space="preserve">235/55 R19 101W  </t>
  </si>
  <si>
    <t xml:space="preserve">MICHELIN：LATITUDE SPORT 3：235/55 R19 101W  </t>
  </si>
  <si>
    <t xml:space="preserve">MICHELIN：LATITUDE SPORT 3：235/60 R18 103V  </t>
  </si>
  <si>
    <t xml:space="preserve">235/60 R18 103W  </t>
  </si>
  <si>
    <t xml:space="preserve">MICHELIN：LATITUDE SPORT 3：235/60 R18 103W  </t>
  </si>
  <si>
    <t xml:space="preserve">MICHELIN：LATITUDE SPORT 3：235/65 R17 104V  </t>
  </si>
  <si>
    <t xml:space="preserve">235/65 R17 108V XL  </t>
  </si>
  <si>
    <t xml:space="preserve">MICHELIN：LATITUDE SPORT 3：235/65 R17 108V XL  </t>
  </si>
  <si>
    <t xml:space="preserve">235/65 R17 104W  </t>
  </si>
  <si>
    <t xml:space="preserve">MICHELIN：LATITUDE SPORT 3：235/65 R17 104W  </t>
  </si>
  <si>
    <t xml:space="preserve">245/45 R20 103W XL  </t>
  </si>
  <si>
    <t xml:space="preserve">MICHELIN：LATITUDE SPORT 3：245/45 R20 103W XL  </t>
  </si>
  <si>
    <t xml:space="preserve">245/50 R19 105W XL  </t>
  </si>
  <si>
    <t xml:space="preserve">MICHELIN：LATITUDE SPORT 3：245/50 R19 105W XL  </t>
  </si>
  <si>
    <t xml:space="preserve">255/45 R20 101W  </t>
  </si>
  <si>
    <t xml:space="preserve">MICHELIN：LATITUDE SPORT 3：255/45 R20 101W  </t>
  </si>
  <si>
    <t xml:space="preserve">MICHELIN：LATITUDE SPORT 3：255/45 R20 105V XL  </t>
  </si>
  <si>
    <t xml:space="preserve">255/45 ZR20 105Y XL  </t>
  </si>
  <si>
    <t xml:space="preserve">MICHELIN：LATITUDE SPORT 3：255/45 ZR20 105Y XL  </t>
  </si>
  <si>
    <t xml:space="preserve">255/50 R19 103Y  </t>
  </si>
  <si>
    <t xml:space="preserve">MICHELIN：LATITUDE SPORT 3：255/50 R19 103Y  </t>
  </si>
  <si>
    <t xml:space="preserve">255/50 R19 107W XL  </t>
  </si>
  <si>
    <t xml:space="preserve">MICHELIN：LATITUDE SPORT 3：255/50 R19 107W XL  </t>
  </si>
  <si>
    <t xml:space="preserve">255/55 R18 105W  </t>
  </si>
  <si>
    <t xml:space="preserve">MICHELIN：LATITUDE SPORT 3：255/55 R18 105W  </t>
  </si>
  <si>
    <t xml:space="preserve">255/55 R18 109V XL  </t>
  </si>
  <si>
    <t xml:space="preserve">MICHELIN：LATITUDE SPORT 3：255/55 R18 109V XL  </t>
  </si>
  <si>
    <t xml:space="preserve">255/55 ZR19 (111Y) XL  </t>
  </si>
  <si>
    <t xml:space="preserve">MICHELIN：LATITUDE SPORT 3：255/55 ZR19 (111Y) XL  </t>
  </si>
  <si>
    <t xml:space="preserve">255/60 R17 106V  </t>
  </si>
  <si>
    <t xml:space="preserve">MICHELIN：LATITUDE SPORT 3：255/60 R17 106V  </t>
  </si>
  <si>
    <t xml:space="preserve">265/40 R21 101Y  </t>
  </si>
  <si>
    <t xml:space="preserve">MICHELIN：LATITUDE SPORT 3：265/40 R21 101Y  </t>
  </si>
  <si>
    <t xml:space="preserve">265/45 R20 104Y  </t>
  </si>
  <si>
    <t xml:space="preserve">MICHELIN：LATITUDE SPORT 3：265/45 R20 104Y  </t>
  </si>
  <si>
    <t xml:space="preserve">MICHELIN：LATITUDE SPORT 3：265/50 R19 110W XL  </t>
  </si>
  <si>
    <t xml:space="preserve">265/50 R19 110Y XL  </t>
  </si>
  <si>
    <t xml:space="preserve">MICHELIN：LATITUDE SPORT 3：265/50 R19 110Y XL  </t>
  </si>
  <si>
    <t xml:space="preserve">MICHELIN：LATITUDE SPORT 3：275/40 R20 106Y XL  </t>
  </si>
  <si>
    <t xml:space="preserve">275/40 R20 106W XL  </t>
  </si>
  <si>
    <t xml:space="preserve">MICHELIN：LATITUDE SPORT 3：275/40 R20 106W XL  </t>
  </si>
  <si>
    <t xml:space="preserve">MICHELIN：LATITUDE SPORT 3：275/45 R19 108Y XL  </t>
  </si>
  <si>
    <t xml:space="preserve">275/45 R20 110V XL  </t>
  </si>
  <si>
    <t xml:space="preserve">MICHELIN：LATITUDE SPORT 3：275/45 R20 110V XL  </t>
  </si>
  <si>
    <t xml:space="preserve">275/45 R21 107Y  </t>
  </si>
  <si>
    <t xml:space="preserve">MICHELIN：LATITUDE SPORT 3：275/45 R21 107Y  </t>
  </si>
  <si>
    <t xml:space="preserve">275/45R21 107Y  </t>
  </si>
  <si>
    <t xml:space="preserve">MICHELIN：LATITUDE SPORT 3：275/45R21 107Y  </t>
  </si>
  <si>
    <t xml:space="preserve">275/50 ZR19 (112Y) XL  </t>
  </si>
  <si>
    <t xml:space="preserve">MICHELIN：LATITUDE SPORT 3：275/50 ZR19 (112Y) XL  </t>
  </si>
  <si>
    <t xml:space="preserve">275/50 R20 113W XL  </t>
  </si>
  <si>
    <t xml:space="preserve">MICHELIN：LATITUDE SPORT 3：275/50 R20 113W XL  </t>
  </si>
  <si>
    <t xml:space="preserve">285/40 ZR20 108Y XL  </t>
  </si>
  <si>
    <t xml:space="preserve">MICHELIN：LATITUDE SPORT 3：285/40 ZR20 108Y XL  </t>
  </si>
  <si>
    <t xml:space="preserve">MICHELIN：LATITUDE SPORT 3：285/45 R19 111W XL  </t>
  </si>
  <si>
    <t xml:space="preserve">295/35 R21 107Y XL  </t>
  </si>
  <si>
    <t xml:space="preserve">MICHELIN：LATITUDE SPORT 3：295/35 R21 107Y XL  </t>
  </si>
  <si>
    <t xml:space="preserve">295/35 ZR21 107Y XL  </t>
  </si>
  <si>
    <t xml:space="preserve">MICHELIN：LATITUDE SPORT 3：295/35 ZR21 107Y XL  </t>
  </si>
  <si>
    <t xml:space="preserve">295/35 R21 103Y  </t>
  </si>
  <si>
    <t xml:space="preserve">MICHELIN：LATITUDE SPORT 3：295/35 R21 103Y  </t>
  </si>
  <si>
    <t xml:space="preserve">295/40 R20 106Y  </t>
  </si>
  <si>
    <t xml:space="preserve">MICHELIN：LATITUDE SPORT 3：295/40 R20 106Y  </t>
  </si>
  <si>
    <t xml:space="preserve">315/35 R20 110W XL  </t>
  </si>
  <si>
    <t xml:space="preserve">MICHELIN：LATITUDE SPORT 3：315/35 R20 110W XL  </t>
  </si>
  <si>
    <t xml:space="preserve">315/35 R20 110Y XL  </t>
  </si>
  <si>
    <t xml:space="preserve">MICHELIN：LATITUDE SPORT 3：315/35 R20 110Y XL  </t>
  </si>
  <si>
    <t xml:space="preserve">315/40R21 111Y  </t>
  </si>
  <si>
    <t xml:space="preserve">MICHELIN：LATITUDE SPORT 3：315/40R21 111Y  </t>
  </si>
  <si>
    <t xml:space="preserve">315/40 R21 111Y  </t>
  </si>
  <si>
    <t xml:space="preserve">MICHELIN：LATITUDE SPORT 3：315/40 R21 111Y  </t>
  </si>
  <si>
    <t xml:space="preserve">215/65R16 98H  </t>
  </si>
  <si>
    <t xml:space="preserve">MICHELIN：LATITUDE TOUR HP：215/65R16 98H  </t>
  </si>
  <si>
    <t xml:space="preserve">235/55 R18 100V  </t>
  </si>
  <si>
    <t xml:space="preserve">MICHELIN：LATITUDE TOUR HP：235/55 R18 100V  </t>
  </si>
  <si>
    <t xml:space="preserve">235/55R19 101V  </t>
  </si>
  <si>
    <t xml:space="preserve">MICHELIN：LATITUDE TOUR HP：235/55R19 101V  </t>
  </si>
  <si>
    <t xml:space="preserve">235/60R18 107V XL  </t>
  </si>
  <si>
    <t xml:space="preserve">MICHELIN：LATITUDE TOUR HP：235/60R18 107V XL  </t>
  </si>
  <si>
    <t xml:space="preserve">MICHELIN：LATITUDE TOUR HP：235/60 R18 103V  </t>
  </si>
  <si>
    <t xml:space="preserve">MICHELIN：LATITUDE TOUR HP：235/65 R18 110V XL  </t>
  </si>
  <si>
    <t xml:space="preserve">255/50R19 103V  </t>
  </si>
  <si>
    <t xml:space="preserve">MICHELIN：LATITUDE TOUR HP：255/50R19 103V  </t>
  </si>
  <si>
    <t xml:space="preserve">255/50R19 107H XL  </t>
  </si>
  <si>
    <t xml:space="preserve">MICHELIN：LATITUDE TOUR HP：255/50R19 107H XL  </t>
  </si>
  <si>
    <t xml:space="preserve">255/50R20 109W XL  </t>
  </si>
  <si>
    <t xml:space="preserve">MICHELIN：LATITUDE TOUR HP：255/50R20 109W XL  </t>
  </si>
  <si>
    <t xml:space="preserve">255/55 R18 105V  </t>
  </si>
  <si>
    <t xml:space="preserve">MICHELIN：LATITUDE TOUR HP：255/55 R18 105V  </t>
  </si>
  <si>
    <t xml:space="preserve">255/55R18 109V XL  </t>
  </si>
  <si>
    <t xml:space="preserve">MICHELIN：LATITUDE TOUR HP：255/55R18 109V XL  </t>
  </si>
  <si>
    <t xml:space="preserve">MICHELIN：LATITUDE TOUR HP：255/55 R19 111W XL  </t>
  </si>
  <si>
    <t xml:space="preserve">255/60 R20 113V XL  </t>
  </si>
  <si>
    <t xml:space="preserve">MICHELIN：LATITUDE TOUR HP：255/60 R20 113V XL  </t>
  </si>
  <si>
    <t xml:space="preserve">255/70 R18 116V XL  </t>
  </si>
  <si>
    <t xml:space="preserve">MICHELIN：LATITUDE TOUR HP：255/70 R18 116V XL  </t>
  </si>
  <si>
    <t xml:space="preserve">265/45R20 104V  </t>
  </si>
  <si>
    <t xml:space="preserve">MICHELIN：LATITUDE TOUR HP：265/45R20 104V  </t>
  </si>
  <si>
    <t xml:space="preserve">265/45R21 104W  </t>
  </si>
  <si>
    <t xml:space="preserve">MICHELIN：LATITUDE TOUR HP：265/45R21 104W  </t>
  </si>
  <si>
    <t xml:space="preserve">265/45 R21 104W  </t>
  </si>
  <si>
    <t xml:space="preserve">MICHELIN：LATITUDE TOUR HP：265/45 R21 104W  </t>
  </si>
  <si>
    <t xml:space="preserve">265/50R19 110V XL  </t>
  </si>
  <si>
    <t xml:space="preserve">MICHELIN：LATITUDE TOUR HP：265/50R19 110V XL  </t>
  </si>
  <si>
    <t xml:space="preserve">265/60R18 110H  </t>
  </si>
  <si>
    <t xml:space="preserve">MICHELIN：LATITUDE TOUR HP：265/60R18 110H  </t>
  </si>
  <si>
    <t xml:space="preserve">275/45 R19 108V XL  </t>
  </si>
  <si>
    <t xml:space="preserve">MICHELIN：LATITUDE TOUR HP：275/45 R19 108V XL  </t>
  </si>
  <si>
    <t xml:space="preserve">295/40R20 106V  </t>
  </si>
  <si>
    <t xml:space="preserve">MICHELIN：LATITUDE TOUR HP：295/40R20 106V  </t>
  </si>
  <si>
    <t xml:space="preserve">265/70R18 116S  </t>
  </si>
  <si>
    <t xml:space="preserve">MICHELIN：LTX Trail：265/70R18 116S  </t>
  </si>
  <si>
    <t xml:space="preserve">205/55 ZR16 91Y  </t>
  </si>
  <si>
    <t xml:space="preserve">MICHELIN：PILOT EXALTO PE2：205/55 ZR16 91Y  </t>
  </si>
  <si>
    <t xml:space="preserve">225/50 ZR16 92Y  </t>
  </si>
  <si>
    <t xml:space="preserve">MICHELIN：PILOT EXALTO PE2：225/50 ZR16 92Y  </t>
  </si>
  <si>
    <t xml:space="preserve">185/55 R15 86V XL  </t>
  </si>
  <si>
    <t xml:space="preserve">MICHELIN：PILOT SPORT 3：185/55 R15 86V XL  </t>
  </si>
  <si>
    <t xml:space="preserve">MICHELIN：PILOT SPORT 3：195/45 R16 84V XL  </t>
  </si>
  <si>
    <t xml:space="preserve">MICHELIN：PILOT SPORT 3：195/50 R15 86V XL  </t>
  </si>
  <si>
    <t xml:space="preserve">MICHELIN：PILOT SPORT 3：195/55 R15 89V XL  </t>
  </si>
  <si>
    <t xml:space="preserve">205/45 ZR16 87W XL  </t>
  </si>
  <si>
    <t xml:space="preserve">MICHELIN：PILOT SPORT 3：205/45 ZR16 87W XL  </t>
  </si>
  <si>
    <t xml:space="preserve">205/50 R16 87V  </t>
  </si>
  <si>
    <t xml:space="preserve">MICHELIN：PILOT SPORT 3：205/50 R16 87V  </t>
  </si>
  <si>
    <t xml:space="preserve">MICHELIN：PILOT SPORT 3：215/45 R16 90V XL  </t>
  </si>
  <si>
    <t xml:space="preserve">245/35R20 95Y XL  </t>
  </si>
  <si>
    <t xml:space="preserve">MICHELIN：PILOT SPORT 3：245/35R20 95Y XL  </t>
  </si>
  <si>
    <t xml:space="preserve">MICHELIN：PILOT SPORT 3：245/35 R20 95Y XL  </t>
  </si>
  <si>
    <t xml:space="preserve">245/40 ZR18 97Y XL  </t>
  </si>
  <si>
    <t xml:space="preserve">MICHELIN：PILOT SPORT 3：245/40 ZR18 97Y XL  </t>
  </si>
  <si>
    <t xml:space="preserve">MICHELIN：PILOT SPORT 3：245/45 R19 102Y XL  </t>
  </si>
  <si>
    <t xml:space="preserve">255/35 ZR19 96Y XL  </t>
  </si>
  <si>
    <t xml:space="preserve">MICHELIN：PILOT SPORT 3：255/35 ZR19 96Y XL  </t>
  </si>
  <si>
    <t xml:space="preserve">255/40 ZR18 (99Y) XL  </t>
  </si>
  <si>
    <t xml:space="preserve">MICHELIN：PILOT SPORT 3：255/40 ZR18 (99Y) XL  </t>
  </si>
  <si>
    <t xml:space="preserve">255/40ZR19 100Y XL  </t>
  </si>
  <si>
    <t xml:space="preserve">MICHELIN：PILOT SPORT 3：255/40ZR19 100Y XL  </t>
  </si>
  <si>
    <t xml:space="preserve">255/40 ZR19 (100Y) XL  </t>
  </si>
  <si>
    <t xml:space="preserve">MICHELIN：PILOT SPORT 3：255/40 ZR19 (100Y) XL  </t>
  </si>
  <si>
    <t xml:space="preserve">255/40 ZR20 (101Y) XL  </t>
  </si>
  <si>
    <t xml:space="preserve">MICHELIN：PILOT SPORT 3：255/40 ZR20 (101Y) XL  </t>
  </si>
  <si>
    <t xml:space="preserve">275/30 R20 97Y XL  </t>
  </si>
  <si>
    <t xml:space="preserve">MICHELIN：PILOT SPORT 3：275/30 R20 97Y XL  </t>
  </si>
  <si>
    <t xml:space="preserve">275/40 R19 101Y  </t>
  </si>
  <si>
    <t xml:space="preserve">MICHELIN：PILOT SPORT 3：275/40 R19 101Y  </t>
  </si>
  <si>
    <t xml:space="preserve">275/40 ZR19 (105Y) XL  </t>
  </si>
  <si>
    <t xml:space="preserve">MICHELIN：PILOT SPORT 3：275/40 ZR19 (105Y) XL  </t>
  </si>
  <si>
    <t xml:space="preserve">285/35 ZR18 (101Y) XL  </t>
  </si>
  <si>
    <t xml:space="preserve">MICHELIN：PILOT SPORT 3：285/35 ZR18 (101Y) XL  </t>
  </si>
  <si>
    <t xml:space="preserve">285/35 ZR20 (104Y) XL  </t>
  </si>
  <si>
    <t xml:space="preserve">MICHELIN：PILOT SPORT 3：285/35 ZR20 (104Y) XL  </t>
  </si>
  <si>
    <t xml:space="preserve">235/45 ZR18 98Y XL  </t>
  </si>
  <si>
    <t xml:space="preserve">MICHELIN：PILOT SPORT 4：235/45 ZR18 98Y XL  </t>
  </si>
  <si>
    <t xml:space="preserve">195/45 ZR17 81W  </t>
  </si>
  <si>
    <t xml:space="preserve">MICHELIN：PILOT SPORT 4：195/45 ZR17 81W  </t>
  </si>
  <si>
    <t xml:space="preserve">MICHELIN：PILOT SPORT 4：205/40 R18 86W XL  </t>
  </si>
  <si>
    <t xml:space="preserve">205/40 ZR18 (86Y) XL  </t>
  </si>
  <si>
    <t xml:space="preserve">MICHELIN：PILOT SPORT 4：205/40 ZR18 (86Y) XL  </t>
  </si>
  <si>
    <t xml:space="preserve">205/40 ZR18 86Y XL  </t>
  </si>
  <si>
    <t xml:space="preserve">MICHELIN：PILOT SPORT 4：205/40 ZR18 86Y XL  </t>
  </si>
  <si>
    <t xml:space="preserve">205/45 R17 88V XL  </t>
  </si>
  <si>
    <t xml:space="preserve">MICHELIN：PILOT SPORT 4：205/45 R17 88V XL  </t>
  </si>
  <si>
    <t xml:space="preserve">205/45 ZR17 (88Y) XL  </t>
  </si>
  <si>
    <t xml:space="preserve">MICHELIN：PILOT SPORT 4：205/45 ZR17 (88Y) XL  </t>
  </si>
  <si>
    <t xml:space="preserve">205/50 ZR17 89W  </t>
  </si>
  <si>
    <t xml:space="preserve">MICHELIN：PILOT SPORT 4：205/50 ZR17 89W  </t>
  </si>
  <si>
    <t xml:space="preserve">205/50 ZR17 (93Y) XL  </t>
  </si>
  <si>
    <t xml:space="preserve">MICHELIN：PILOT SPORT 4：205/50 ZR17 (93Y) XL  </t>
  </si>
  <si>
    <t xml:space="preserve">205/50 ZR17 93W XL  </t>
  </si>
  <si>
    <t xml:space="preserve">MICHELIN：PILOT SPORT 4：205/50 ZR17 93W XL  </t>
  </si>
  <si>
    <t xml:space="preserve">205/50 ZR17 89Y  </t>
  </si>
  <si>
    <t xml:space="preserve">MICHELIN：PILOT SPORT 4：205/50 ZR17 89Y  </t>
  </si>
  <si>
    <t xml:space="preserve">205/55 ZR16 (94Y) XL  </t>
  </si>
  <si>
    <t xml:space="preserve">MICHELIN：PILOT SPORT 4：205/55 ZR16 (94Y) XL  </t>
  </si>
  <si>
    <t xml:space="preserve">215/40 R18 85Y  </t>
  </si>
  <si>
    <t xml:space="preserve">MICHELIN：PILOT SPORT 4：215/40 R18 85Y  </t>
  </si>
  <si>
    <t xml:space="preserve">215/40 ZR18 89Y XL  </t>
  </si>
  <si>
    <t xml:space="preserve">MICHELIN：PILOT SPORT 4：215/40 ZR18 89Y XL  </t>
  </si>
  <si>
    <t xml:space="preserve">MICHELIN：PILOT SPORT 4：225/40 R18 92Y XL  </t>
  </si>
  <si>
    <t xml:space="preserve">225/40ZR18 92Y XL  </t>
  </si>
  <si>
    <t xml:space="preserve">MICHELIN：PILOT SPORT 4：225/40ZR18 92Y XL  </t>
  </si>
  <si>
    <t xml:space="preserve">225/40 ZR19 93Y XL  </t>
  </si>
  <si>
    <t xml:space="preserve">MICHELIN：PILOT SPORT 4：225/40 ZR19 93Y XL  </t>
  </si>
  <si>
    <t xml:space="preserve">225/45 R17 91V  </t>
  </si>
  <si>
    <t xml:space="preserve">MICHELIN：PILOT SPORT 4：225/45 R17 91V  </t>
  </si>
  <si>
    <t xml:space="preserve">225/45 ZR17 91Y  </t>
  </si>
  <si>
    <t xml:space="preserve">MICHELIN：PILOT SPORT 4：225/45 ZR17 91Y  </t>
  </si>
  <si>
    <t xml:space="preserve">225/45 ZR17 91W  </t>
  </si>
  <si>
    <t xml:space="preserve">MICHELIN：PILOT SPORT 4：225/45 ZR17 91W  </t>
  </si>
  <si>
    <t xml:space="preserve">MICHELIN：PILOT SPORT 4：225/45 R18 95Y XL  </t>
  </si>
  <si>
    <t xml:space="preserve">225/45 R18 95W XL  </t>
  </si>
  <si>
    <t xml:space="preserve">MICHELIN：PILOT SPORT 4：225/45 R18 95W XL  </t>
  </si>
  <si>
    <t xml:space="preserve">225/45 ZR19 96W XL  </t>
  </si>
  <si>
    <t xml:space="preserve">MICHELIN：PILOT SPORT 4：225/45 ZR19 96W XL  </t>
  </si>
  <si>
    <t xml:space="preserve">MICHELIN：PILOT SPORT 4：225/45 R19 96W XL  </t>
  </si>
  <si>
    <t xml:space="preserve">225/50 ZR16 (92Y)  </t>
  </si>
  <si>
    <t xml:space="preserve">MICHELIN：PILOT SPORT 4：225/50 ZR16 (92Y)  </t>
  </si>
  <si>
    <t xml:space="preserve">225/55 R19 103Y XL  </t>
  </si>
  <si>
    <t xml:space="preserve">MICHELIN：PILOT SPORT 4：225/55 R19 103Y XL  </t>
  </si>
  <si>
    <t xml:space="preserve">235/40 ZR18 (95Y) XL  </t>
  </si>
  <si>
    <t xml:space="preserve">MICHELIN：PILOT SPORT 4：235/40 ZR18 (95Y) XL  </t>
  </si>
  <si>
    <t xml:space="preserve">235/40 ZR19 (96Y) XL  </t>
  </si>
  <si>
    <t xml:space="preserve">MICHELIN：PILOT SPORT 4：235/40 ZR19 (96Y) XL  </t>
  </si>
  <si>
    <t xml:space="preserve">235/40 ZR18 95Y XL  </t>
  </si>
  <si>
    <t xml:space="preserve">MICHELIN：PILOT SPORT 4：235/40 ZR18 95Y XL  </t>
  </si>
  <si>
    <t xml:space="preserve">235/45 ZR17 (97Y) XL  </t>
  </si>
  <si>
    <t xml:space="preserve">MICHELIN：PILOT SPORT 4：235/45 ZR17 (97Y) XL  </t>
  </si>
  <si>
    <t xml:space="preserve">235/45 ZR18 (98Y) XL  </t>
  </si>
  <si>
    <t xml:space="preserve">MICHELIN：PILOT SPORT 4：235/45 ZR18 (98Y) XL  </t>
  </si>
  <si>
    <t xml:space="preserve">235/45 ZR19 (99Y) XL  </t>
  </si>
  <si>
    <t xml:space="preserve">MICHELIN：PILOT SPORT 4：235/45 ZR19 (99Y) XL  </t>
  </si>
  <si>
    <t xml:space="preserve">235/45 ZR19 99Y XL  </t>
  </si>
  <si>
    <t xml:space="preserve">MICHELIN：PILOT SPORT 4：235/45 ZR19 99Y XL  </t>
  </si>
  <si>
    <t xml:space="preserve">245/35 ZR19 93Y XL  </t>
  </si>
  <si>
    <t xml:space="preserve">MICHELIN：PILOT SPORT 4：245/35 ZR19 93Y XL  </t>
  </si>
  <si>
    <t xml:space="preserve">245/35 R20 95W XL  </t>
  </si>
  <si>
    <t xml:space="preserve">MICHELIN：PILOT SPORT 4：245/35 R20 95W XL  </t>
  </si>
  <si>
    <t xml:space="preserve">MICHELIN：PILOT SPORT 4：245/35 R20 95Y XL  </t>
  </si>
  <si>
    <t xml:space="preserve">245/35ZR18 92Y XL  </t>
  </si>
  <si>
    <t xml:space="preserve">MICHELIN：PILOT SPORT 4：245/35ZR18 92Y XL  </t>
  </si>
  <si>
    <t xml:space="preserve">MICHELIN：PILOT SPORT 4：245/40 ZR18 97Y XL  </t>
  </si>
  <si>
    <t xml:space="preserve">245/40 ZR18 93Y  </t>
  </si>
  <si>
    <t xml:space="preserve">MICHELIN：PILOT SPORT 4：245/40 ZR18 93Y  </t>
  </si>
  <si>
    <t xml:space="preserve">245/40 ZR18 (97Y) XL  </t>
  </si>
  <si>
    <t xml:space="preserve">MICHELIN：PILOT SPORT 4：245/40 ZR18 (97Y) XL  </t>
  </si>
  <si>
    <t xml:space="preserve">MICHELIN：PILOT SPORT 4：245/40 R19 98Y XL  </t>
  </si>
  <si>
    <t xml:space="preserve">245/40 ZR20 99Y XL  </t>
  </si>
  <si>
    <t xml:space="preserve">MICHELIN：PILOT SPORT 4：245/40 ZR20 99Y XL  </t>
  </si>
  <si>
    <t xml:space="preserve">MICHELIN：PILOT SPORT 4：245/45 R18 100Y XL  </t>
  </si>
  <si>
    <t xml:space="preserve">MICHELIN：PILOT SPORT 4：245/45 R19 102Y XL  </t>
  </si>
  <si>
    <t xml:space="preserve">245/45 R20 103Y XL  </t>
  </si>
  <si>
    <t xml:space="preserve">MICHELIN：PILOT SPORT 4：245/45 R20 103Y XL  </t>
  </si>
  <si>
    <t xml:space="preserve">245/45 RF20 99Y  </t>
  </si>
  <si>
    <t xml:space="preserve">MICHELIN：PILOT SPORT 4：245/45 RF20 99Y  </t>
  </si>
  <si>
    <t xml:space="preserve">255/35ZR18 94Y XL  </t>
  </si>
  <si>
    <t xml:space="preserve">MICHELIN：PILOT SPORT 4：255/35ZR18 94Y XL  </t>
  </si>
  <si>
    <t xml:space="preserve">255/35R20 97W XL  </t>
  </si>
  <si>
    <t xml:space="preserve">MICHELIN：PILOT SPORT 4：255/35R20 97W XL  </t>
  </si>
  <si>
    <t xml:space="preserve">MICHELIN：PILOT SPORT 4：255/35 R20 97Y XL  </t>
  </si>
  <si>
    <t xml:space="preserve">MICHELIN：PILOT SPORT 4：255/35 ZR19 96Y XL  </t>
  </si>
  <si>
    <t xml:space="preserve">255/40 ZR17 (98Y) XL  </t>
  </si>
  <si>
    <t xml:space="preserve">MICHELIN：PILOT SPORT 4：255/40 ZR17 (98Y) XL  </t>
  </si>
  <si>
    <t xml:space="preserve">MICHELIN：PILOT SPORT 4：255/40 R18 99Y XL  </t>
  </si>
  <si>
    <t xml:space="preserve">255/40 ZR19 96W  </t>
  </si>
  <si>
    <t xml:space="preserve">MICHELIN：PILOT SPORT 4：255/40 ZR19 96W  </t>
  </si>
  <si>
    <t xml:space="preserve">MICHELIN：PILOT SPORT 4：255/40 R19 100Y XL  </t>
  </si>
  <si>
    <t xml:space="preserve">255/40 R19 100W XL  </t>
  </si>
  <si>
    <t xml:space="preserve">MICHELIN：PILOT SPORT 4：255/40 R19 100W XL  </t>
  </si>
  <si>
    <t xml:space="preserve">255/40 R20 101Y XL  </t>
  </si>
  <si>
    <t xml:space="preserve">MICHELIN：PILOT SPORT 4：255/40 R20 101Y XL  </t>
  </si>
  <si>
    <t xml:space="preserve">255/40 ZR20 101Y XL  </t>
  </si>
  <si>
    <t xml:space="preserve">MICHELIN：PILOT SPORT 4：255/40 ZR20 101Y XL  </t>
  </si>
  <si>
    <t xml:space="preserve">255/45 ZR17 (98Y)  </t>
  </si>
  <si>
    <t xml:space="preserve">MICHELIN：PILOT SPORT 4：255/45 ZR17 (98Y)  </t>
  </si>
  <si>
    <t xml:space="preserve">255/45 ZR19 (104Y) XL  </t>
  </si>
  <si>
    <t xml:space="preserve">MICHELIN：PILOT SPORT 4：255/45 ZR19 (104Y) XL  </t>
  </si>
  <si>
    <t xml:space="preserve">255/45 R19 104Y XL  </t>
  </si>
  <si>
    <t xml:space="preserve">MICHELIN：PILOT SPORT 4：255/45 R19 104Y XL  </t>
  </si>
  <si>
    <t xml:space="preserve">255/45R19 104Y XL  </t>
  </si>
  <si>
    <t xml:space="preserve">MICHELIN：PILOT SPORT 4：255/45R19 104Y XL  </t>
  </si>
  <si>
    <t xml:space="preserve">265/40 ZR18 (101Y) XL  </t>
  </si>
  <si>
    <t xml:space="preserve">MICHELIN：PILOT SPORT 4：265/40 ZR18 (101Y) XL  </t>
  </si>
  <si>
    <t xml:space="preserve">265/45 ZR19 (105Y) XL  </t>
  </si>
  <si>
    <t xml:space="preserve">MICHELIN：PILOT SPORT 4：265/45 ZR19 (105Y) XL  </t>
  </si>
  <si>
    <t xml:space="preserve">275/30 ZR19 96Y XL  </t>
  </si>
  <si>
    <t xml:space="preserve">MICHELIN：PILOT SPORT 4：275/30 ZR19 96Y XL  </t>
  </si>
  <si>
    <t xml:space="preserve">MICHELIN：PILOT SPORT 4：275/35 R19 100Y XL  </t>
  </si>
  <si>
    <t xml:space="preserve">275/35 ZR20 102Y XL  </t>
  </si>
  <si>
    <t xml:space="preserve">MICHELIN：PILOT SPORT 4：275/35 ZR20 102Y XL  </t>
  </si>
  <si>
    <t xml:space="preserve">275/35 ZR21 (103Y) XL  </t>
  </si>
  <si>
    <t xml:space="preserve">MICHELIN：PILOT SPORT 4：275/35 ZR21 (103Y) XL  </t>
  </si>
  <si>
    <t xml:space="preserve">275/40 R18 103Y XL  </t>
  </si>
  <si>
    <t xml:space="preserve">MICHELIN：PILOT SPORT 4：275/40 R18 103Y XL  </t>
  </si>
  <si>
    <t xml:space="preserve">275/40 ZR20 (106Y) XL  </t>
  </si>
  <si>
    <t xml:space="preserve">MICHELIN：PILOT SPORT 4：275/40 ZR20 (106Y) XL  </t>
  </si>
  <si>
    <t xml:space="preserve">275/40 RF20 102Y  </t>
  </si>
  <si>
    <t xml:space="preserve">MICHELIN：PILOT SPORT 4：275/40 RF20 102Y  </t>
  </si>
  <si>
    <t xml:space="preserve">MICHELIN：PILOT SPORT 4：275/45 R19 108Y XL  </t>
  </si>
  <si>
    <t xml:space="preserve">285/35 ZR20 104Y XL  </t>
  </si>
  <si>
    <t xml:space="preserve">MICHELIN：PILOT SPORT 4：285/35 ZR20 104Y XL  </t>
  </si>
  <si>
    <t xml:space="preserve">285/40 R20 108Y XL  </t>
  </si>
  <si>
    <t xml:space="preserve">MICHELIN：PILOT SPORT 4：285/40 R20 108Y XL  </t>
  </si>
  <si>
    <t xml:space="preserve">295/40 ZR19 (108Y) XL  </t>
  </si>
  <si>
    <t xml:space="preserve">MICHELIN：PILOT SPORT 4：295/40 ZR19 (108Y) XL  </t>
  </si>
  <si>
    <t xml:space="preserve">315/30 ZR21 (105Y) XL  </t>
  </si>
  <si>
    <t xml:space="preserve">MICHELIN：PILOT SPORT 4：315/30 ZR21 (105Y) XL  </t>
  </si>
  <si>
    <t xml:space="preserve">315/35 ZR20 (110Y) XL  </t>
  </si>
  <si>
    <t xml:space="preserve">MICHELIN：PILOT SPORT 4：315/35 ZR20 (110Y) XL  </t>
  </si>
  <si>
    <t xml:space="preserve">325/30 ZR21 (108Y) XL  </t>
  </si>
  <si>
    <t xml:space="preserve">MICHELIN：PILOT SPORT 4：325/30 ZR21 (108Y) XL  </t>
  </si>
  <si>
    <t xml:space="preserve">MICHELIN：PILOT SPORT 4 S：205/40 ZR18 (86Y) XL  </t>
  </si>
  <si>
    <t xml:space="preserve">215/35 ZR18 (84Y) XL  </t>
  </si>
  <si>
    <t xml:space="preserve">MICHELIN：PILOT SPORT 4 S：215/35 ZR18 (84Y) XL  </t>
  </si>
  <si>
    <t xml:space="preserve">215/40 ZR18 (89Y) XL  </t>
  </si>
  <si>
    <t xml:space="preserve">MICHELIN：PILOT SPORT 4 S：215/40 ZR18 (89Y) XL  </t>
  </si>
  <si>
    <t xml:space="preserve">215/45 ZR20 (95Y) XL  </t>
  </si>
  <si>
    <t xml:space="preserve">MICHELIN：PILOT SPORT 4 S：215/45 ZR20 (95Y) XL  </t>
  </si>
  <si>
    <t xml:space="preserve">225/35 ZR 19 88Y XL  </t>
  </si>
  <si>
    <t xml:space="preserve">MICHELIN：PILOT SPORT 4 S：225/35 ZR 19 88Y XL  </t>
  </si>
  <si>
    <t xml:space="preserve">225/35 ZR19 (88Y) XL  </t>
  </si>
  <si>
    <t xml:space="preserve">MICHELIN：PILOT SPORT 4 S：225/35 ZR19 (88Y) XL  </t>
  </si>
  <si>
    <t xml:space="preserve">225/35 ZR20 (90Y) XL  </t>
  </si>
  <si>
    <t xml:space="preserve">MICHELIN：PILOT SPORT 4 S：225/35 ZR20 (90Y) XL  </t>
  </si>
  <si>
    <t xml:space="preserve">225/35 ZR20 90Y XL  </t>
  </si>
  <si>
    <t xml:space="preserve">MICHELIN：PILOT SPORT 4 S：225/35 ZR20 90Y XL  </t>
  </si>
  <si>
    <t xml:space="preserve">225/40 ZR18 (92Y) XL  </t>
  </si>
  <si>
    <t xml:space="preserve">MICHELIN：PILOT SPORT 4 S：225/40 ZR18 (92Y) XL  </t>
  </si>
  <si>
    <t xml:space="preserve">MICHELIN：PILOT SPORT 4 S：225/40 R19 93Y XL  </t>
  </si>
  <si>
    <t xml:space="preserve">225/40 ZR19 (93Y) XL  </t>
  </si>
  <si>
    <t xml:space="preserve">MICHELIN：PILOT SPORT 4 S：225/40 ZR19 (93Y) XL  </t>
  </si>
  <si>
    <t xml:space="preserve">225/45 ZR17 (94Y) XL  </t>
  </si>
  <si>
    <t xml:space="preserve">MICHELIN：PILOT SPORT 4 S：225/45 ZR17 (94Y) XL  </t>
  </si>
  <si>
    <t xml:space="preserve">225/45 ZR18 (95Y) XL  </t>
  </si>
  <si>
    <t xml:space="preserve">MICHELIN：PILOT SPORT 4 S：225/45 ZR18 (95Y) XL  </t>
  </si>
  <si>
    <t xml:space="preserve">225/45 ZR19 (96Y) XL  </t>
  </si>
  <si>
    <t xml:space="preserve">MICHELIN：PILOT SPORT 4 S：225/45 ZR19 (96Y) XL  </t>
  </si>
  <si>
    <t xml:space="preserve">225/50 ZR18 (99Y) XL  </t>
  </si>
  <si>
    <t xml:space="preserve">MICHELIN：PILOT SPORT 4 S：225/50 ZR18 (99Y) XL  </t>
  </si>
  <si>
    <t xml:space="preserve">235/30 ZR20 (88Y) XL  </t>
  </si>
  <si>
    <t xml:space="preserve">MICHELIN：PILOT SPORT 4 S：235/30 ZR20 (88Y) XL  </t>
  </si>
  <si>
    <t xml:space="preserve">235/35 ZR19 (91Y) XL  </t>
  </si>
  <si>
    <t xml:space="preserve">MICHELIN：PILOT SPORT 4 S：235/35 ZR19 (91Y) XL  </t>
  </si>
  <si>
    <t xml:space="preserve">MICHELIN：PILOT SPORT 4 S：235/35 R19 91Y XL  </t>
  </si>
  <si>
    <t xml:space="preserve">235/35 ZR20 (92Y) XL  </t>
  </si>
  <si>
    <t xml:space="preserve">MICHELIN：PILOT SPORT 4 S：235/35 ZR20 (92Y) XL  </t>
  </si>
  <si>
    <t xml:space="preserve">235/35 ZR20 92Y XL  </t>
  </si>
  <si>
    <t xml:space="preserve">MICHELIN：PILOT SPORT 4 S：235/35 ZR20 92Y XL  </t>
  </si>
  <si>
    <t xml:space="preserve">MICHELIN：PILOT SPORT 4 S：235/40 ZR18 (95Y) XL  </t>
  </si>
  <si>
    <t xml:space="preserve">MICHELIN：PILOT SPORT 4 S：235/40 ZR19 (96Y) XL  </t>
  </si>
  <si>
    <t xml:space="preserve">235/40 ZR20 (96Y) XL  </t>
  </si>
  <si>
    <t xml:space="preserve">MICHELIN：PILOT SPORT 4 S：235/40 ZR20 (96Y) XL  </t>
  </si>
  <si>
    <t xml:space="preserve">MICHELIN：PILOT SPORT 4 S：235/45 ZR17 (97Y) XL  </t>
  </si>
  <si>
    <t xml:space="preserve">MICHELIN：PILOT SPORT 4 S：235/45 ZR18 (98Y) XL  </t>
  </si>
  <si>
    <t xml:space="preserve">235/45 ZR20 (100Y) XL  </t>
  </si>
  <si>
    <t xml:space="preserve">MICHELIN：PILOT SPORT 4 S：235/45 ZR20 (100Y) XL  </t>
  </si>
  <si>
    <t xml:space="preserve">235/50 ZR18 (101Y) XL  </t>
  </si>
  <si>
    <t xml:space="preserve">MICHELIN：PILOT SPORT 4 S：235/50 ZR18 (101Y) XL  </t>
  </si>
  <si>
    <t xml:space="preserve">245/30 ZR19 (89Y) XL  </t>
  </si>
  <si>
    <t xml:space="preserve">MICHELIN：PILOT SPORT 4 S：245/30 ZR19 (89Y) XL  </t>
  </si>
  <si>
    <t xml:space="preserve">245/30 ZR20 (90Y) XL  </t>
  </si>
  <si>
    <t xml:space="preserve">MICHELIN：PILOT SPORT 4 S：245/30 ZR20 (90Y) XL  </t>
  </si>
  <si>
    <t xml:space="preserve">245/30 ZR21 (91Y) XL  </t>
  </si>
  <si>
    <t xml:space="preserve">MICHELIN：PILOT SPORT 4 S：245/30 ZR21 (91Y) XL  </t>
  </si>
  <si>
    <t xml:space="preserve">245/30 ZR22 (92Y) XL  </t>
  </si>
  <si>
    <t xml:space="preserve">MICHELIN：PILOT SPORT 4 S：245/30 ZR22 (92Y) XL  </t>
  </si>
  <si>
    <t xml:space="preserve">245/35 ZR18 (92Y) XL  </t>
  </si>
  <si>
    <t xml:space="preserve">MICHELIN：PILOT SPORT 4 S：245/35 ZR18 (92Y) XL  </t>
  </si>
  <si>
    <t xml:space="preserve">245/35 ZR19 (93Y) XL  </t>
  </si>
  <si>
    <t xml:space="preserve">MICHELIN：PILOT SPORT 4 S：245/35 ZR19 (93Y) XL  </t>
  </si>
  <si>
    <t xml:space="preserve">245/35 ZR19 (89Y)  </t>
  </si>
  <si>
    <t xml:space="preserve">MICHELIN：PILOT SPORT 4 S：245/35 ZR19 (89Y)  </t>
  </si>
  <si>
    <t xml:space="preserve">245/35 ZR20 (95Y) XL  </t>
  </si>
  <si>
    <t xml:space="preserve">MICHELIN：PILOT SPORT 4 S：245/35 ZR20 (95Y) XL  </t>
  </si>
  <si>
    <t xml:space="preserve">245/35 ZR21 (96Y) XL  </t>
  </si>
  <si>
    <t xml:space="preserve">MICHELIN：PILOT SPORT 4 S：245/35 ZR21 (96Y) XL  </t>
  </si>
  <si>
    <t xml:space="preserve">245/35 ZR21 96Y XL  </t>
  </si>
  <si>
    <t xml:space="preserve">MICHELIN：PILOT SPORT 4 S：245/35 ZR21 96Y XL  </t>
  </si>
  <si>
    <t xml:space="preserve">245/35ZR20 (95Y) XL  </t>
  </si>
  <si>
    <t xml:space="preserve">MICHELIN：PILOT SPORT 4 S：245/35ZR20 (95Y) XL  </t>
  </si>
  <si>
    <t xml:space="preserve">245/40 ZR17 (95Y) XL  </t>
  </si>
  <si>
    <t xml:space="preserve">MICHELIN：PILOT SPORT 4 S：245/40 ZR17 (95Y) XL  </t>
  </si>
  <si>
    <t xml:space="preserve">MICHELIN：PILOT SPORT 4 S：245/40 ZR18 (97Y) XL  </t>
  </si>
  <si>
    <t xml:space="preserve">245/40 ZR19 (98Y) XL  </t>
  </si>
  <si>
    <t xml:space="preserve">MICHELIN：PILOT SPORT 4 S：245/40 ZR19 (98Y) XL  </t>
  </si>
  <si>
    <t xml:space="preserve">245/40 ZR19 94Y  </t>
  </si>
  <si>
    <t xml:space="preserve">MICHELIN：PILOT SPORT 4 S：245/40 ZR19 94Y  </t>
  </si>
  <si>
    <t xml:space="preserve">245/40ZR19 (98Y) XL  </t>
  </si>
  <si>
    <t xml:space="preserve">MICHELIN：PILOT SPORT 4 S：245/40ZR19 (98Y) XL  </t>
  </si>
  <si>
    <t xml:space="preserve">245/40 ZR20 (99Y) XL  </t>
  </si>
  <si>
    <t xml:space="preserve">MICHELIN：PILOT SPORT 4 S：245/40 ZR20 (99Y) XL  </t>
  </si>
  <si>
    <t xml:space="preserve">245/40 ZR21 (100Y) XL  </t>
  </si>
  <si>
    <t xml:space="preserve">MICHELIN：PILOT SPORT 4 S：245/40 ZR21 (100Y) XL  </t>
  </si>
  <si>
    <t xml:space="preserve">245/45 ZR17 (99Y) XL  </t>
  </si>
  <si>
    <t xml:space="preserve">MICHELIN：PILOT SPORT 4 S：245/45 ZR17 (99Y) XL  </t>
  </si>
  <si>
    <t xml:space="preserve">245/45 ZR18 (100Y) XL  </t>
  </si>
  <si>
    <t xml:space="preserve">MICHELIN：PILOT SPORT 4 S：245/45 ZR18 (100Y) XL  </t>
  </si>
  <si>
    <t xml:space="preserve">245/45R19 102Y XL  </t>
  </si>
  <si>
    <t xml:space="preserve">MICHELIN：PILOT SPORT 4 S：245/45R19 102Y XL  </t>
  </si>
  <si>
    <t xml:space="preserve">245/45 ZR20 (103Y) XL  </t>
  </si>
  <si>
    <t xml:space="preserve">MICHELIN：PILOT SPORT 4 S：245/45 ZR20 (103Y) XL  </t>
  </si>
  <si>
    <t xml:space="preserve">255/30 ZR19 (91Y) XL  </t>
  </si>
  <si>
    <t xml:space="preserve">MICHELIN：PILOT SPORT 4 S：255/30 ZR19 (91Y) XL  </t>
  </si>
  <si>
    <t xml:space="preserve">255/30 ZR20 (92Y) XL  </t>
  </si>
  <si>
    <t xml:space="preserve">MICHELIN：PILOT SPORT 4 S：255/30 ZR20 (92Y) XL  </t>
  </si>
  <si>
    <t xml:space="preserve">255/30 ZR20 92Y XL  </t>
  </si>
  <si>
    <t xml:space="preserve">MICHELIN：PILOT SPORT 4 S：255/30 ZR20 92Y XL  </t>
  </si>
  <si>
    <t xml:space="preserve">255/30 ZR21 (93Y) XL  </t>
  </si>
  <si>
    <t xml:space="preserve">MICHELIN：PILOT SPORT 4 S：255/30 ZR21 (93Y) XL  </t>
  </si>
  <si>
    <t xml:space="preserve">255/30 ZR22 (95Y) XL  </t>
  </si>
  <si>
    <t xml:space="preserve">MICHELIN：PILOT SPORT 4 S：255/30 ZR22 (95Y) XL  </t>
  </si>
  <si>
    <t xml:space="preserve">255/30 ZR 19 91Y XL  </t>
  </si>
  <si>
    <t xml:space="preserve">MICHELIN：PILOT SPORT 4 S：255/30 ZR 19 91Y XL  </t>
  </si>
  <si>
    <t xml:space="preserve">255/35 ZR18 (94Y) XL  </t>
  </si>
  <si>
    <t xml:space="preserve">MICHELIN：PILOT SPORT 4 S：255/35 ZR18 (94Y) XL  </t>
  </si>
  <si>
    <t xml:space="preserve">255/35 ZR19 (96Y) XL  </t>
  </si>
  <si>
    <t xml:space="preserve">MICHELIN：PILOT SPORT 4 S：255/35 ZR19 (96Y) XL  </t>
  </si>
  <si>
    <t xml:space="preserve">255/35 ZR19 (92Y)  </t>
  </si>
  <si>
    <t xml:space="preserve">MICHELIN：PILOT SPORT 4 S：255/35 ZR19 (92Y)  </t>
  </si>
  <si>
    <t xml:space="preserve">MICHELIN：PILOT SPORT 4 S：255/35 R19 96Y XL  </t>
  </si>
  <si>
    <t xml:space="preserve">255/35 ZR20 (97Y) XL  </t>
  </si>
  <si>
    <t xml:space="preserve">MICHELIN：PILOT SPORT 4 S：255/35 ZR20 (97Y) XL  </t>
  </si>
  <si>
    <t xml:space="preserve">255/35 ZR21 (98Y) XL  </t>
  </si>
  <si>
    <t xml:space="preserve">MICHELIN：PILOT SPORT 4 S：255/35 ZR21 (98Y) XL  </t>
  </si>
  <si>
    <t xml:space="preserve">255/35 ZR22 (99Y) XL  </t>
  </si>
  <si>
    <t xml:space="preserve">MICHELIN：PILOT SPORT 4 S：255/35 ZR22 (99Y) XL  </t>
  </si>
  <si>
    <t xml:space="preserve">MICHELIN：PILOT SPORT 4 S：255/40 ZR18 (99Y) XL  </t>
  </si>
  <si>
    <t xml:space="preserve">MICHELIN：PILOT SPORT 4 S：255/40 ZR19 (100Y) XL  </t>
  </si>
  <si>
    <t xml:space="preserve">MICHELIN：PILOT SPORT 4 S：255/40 ZR20 (101Y) XL  </t>
  </si>
  <si>
    <t xml:space="preserve">255/40 ZR21 (102Y) XL  </t>
  </si>
  <si>
    <t xml:space="preserve">MICHELIN：PILOT SPORT 4 S：255/40 ZR21 (102Y) XL  </t>
  </si>
  <si>
    <t xml:space="preserve">255/45 ZR18 (103Y) XL  </t>
  </si>
  <si>
    <t xml:space="preserve">MICHELIN：PILOT SPORT 4 S：255/45 ZR18 (103Y) XL  </t>
  </si>
  <si>
    <t xml:space="preserve">255/45 ZR20 (105Y) XL  </t>
  </si>
  <si>
    <t xml:space="preserve">MICHELIN：PILOT SPORT 4 S：255/45 ZR20 (105Y) XL  </t>
  </si>
  <si>
    <t xml:space="preserve">265/30 ZR19 (93Y) XL  </t>
  </si>
  <si>
    <t xml:space="preserve">MICHELIN：PILOT SPORT 4 S：265/30 ZR19 (93Y) XL  </t>
  </si>
  <si>
    <t xml:space="preserve">265/30 ZR20 (94Y) XL  </t>
  </si>
  <si>
    <t xml:space="preserve">MICHELIN：PILOT SPORT 4 S：265/30 ZR20 (94Y) XL  </t>
  </si>
  <si>
    <t xml:space="preserve">265/30 ZR21 (96Y) XL  </t>
  </si>
  <si>
    <t xml:space="preserve">MICHELIN：PILOT SPORT 4 S：265/30 ZR21 (96Y) XL  </t>
  </si>
  <si>
    <t xml:space="preserve">265/35 ZR18 (97Y) XL  </t>
  </si>
  <si>
    <t xml:space="preserve">MICHELIN：PILOT SPORT 4 S：265/35 ZR18 (97Y) XL  </t>
  </si>
  <si>
    <t xml:space="preserve">265/35 ZR19 (98Y) XL  </t>
  </si>
  <si>
    <t xml:space="preserve">MICHELIN：PILOT SPORT 4 S：265/35 ZR19 (98Y) XL  </t>
  </si>
  <si>
    <t xml:space="preserve">265/35 ZR20 (99Y) XL  </t>
  </si>
  <si>
    <t xml:space="preserve">MICHELIN：PILOT SPORT 4 S：265/35 ZR20 (99Y) XL  </t>
  </si>
  <si>
    <t xml:space="preserve">265/35ZR21 (101Y) XL  </t>
  </si>
  <si>
    <t xml:space="preserve">MICHELIN：PILOT SPORT 4 S：265/35ZR21 (101Y) XL  </t>
  </si>
  <si>
    <t xml:space="preserve">265/35 ZR21 (101Y) XL  </t>
  </si>
  <si>
    <t xml:space="preserve">MICHELIN：PILOT SPORT 4 S：265/35 ZR21 (101Y) XL  </t>
  </si>
  <si>
    <t xml:space="preserve">265/35 ZR22 (102Y) XL  </t>
  </si>
  <si>
    <t xml:space="preserve">MICHELIN：PILOT SPORT 4 S：265/35 ZR22 (102Y) XL  </t>
  </si>
  <si>
    <t xml:space="preserve">265/35ZR19 (98Y) XL  </t>
  </si>
  <si>
    <t xml:space="preserve">MICHELIN：PILOT SPORT 4 S：265/35ZR19 (98Y) XL  </t>
  </si>
  <si>
    <t xml:space="preserve">265/35 ZR21 101Y XL  </t>
  </si>
  <si>
    <t xml:space="preserve">MICHELIN：PILOT SPORT 4 S：265/35 ZR21 101Y XL  </t>
  </si>
  <si>
    <t xml:space="preserve">265/40 ZR17 (100Y) XL  </t>
  </si>
  <si>
    <t xml:space="preserve">MICHELIN：PILOT SPORT 4 S：265/40 ZR17 (100Y) XL  </t>
  </si>
  <si>
    <t xml:space="preserve">MICHELIN：PILOT SPORT 4 S：265/40 ZR18 (101Y) XL  </t>
  </si>
  <si>
    <t xml:space="preserve">265/40 ZR19 (102Y) XL  </t>
  </si>
  <si>
    <t xml:space="preserve">MICHELIN：PILOT SPORT 4 S：265/40 ZR19 (102Y) XL  </t>
  </si>
  <si>
    <t xml:space="preserve">265/40 ZR20 (104Y) XL  </t>
  </si>
  <si>
    <t xml:space="preserve">MICHELIN：PILOT SPORT 4 S：265/40 ZR20 (104Y) XL  </t>
  </si>
  <si>
    <t xml:space="preserve">265/40 ZR21 (105Y) XL  </t>
  </si>
  <si>
    <t xml:space="preserve">MICHELIN：PILOT SPORT 4 S：265/40 ZR21 (105Y) XL  </t>
  </si>
  <si>
    <t xml:space="preserve">265/40 ZR22 (106Y) XL  </t>
  </si>
  <si>
    <t xml:space="preserve">MICHELIN：PILOT SPORT 4 S：265/40 ZR22 (106Y) XL  </t>
  </si>
  <si>
    <t xml:space="preserve">275/25 ZR21 (92Y) XL  </t>
  </si>
  <si>
    <t xml:space="preserve">MICHELIN：PILOT SPORT 4 S：275/25 ZR21 (92Y) XL  </t>
  </si>
  <si>
    <t xml:space="preserve">275/30 ZR19 (96Y) XL  </t>
  </si>
  <si>
    <t xml:space="preserve">MICHELIN：PILOT SPORT 4 S：275/30 ZR19 (96Y) XL  </t>
  </si>
  <si>
    <t xml:space="preserve">275/30 ZR20 (97Y) XL  </t>
  </si>
  <si>
    <t xml:space="preserve">MICHELIN：PILOT SPORT 4 S：275/30 ZR20 (97Y) XL  </t>
  </si>
  <si>
    <t xml:space="preserve">275/30 ZR21 (98Y) XL  </t>
  </si>
  <si>
    <t xml:space="preserve">MICHELIN：PILOT SPORT 4 S：275/30 ZR21 (98Y) XL  </t>
  </si>
  <si>
    <t xml:space="preserve">275/30ZR20 (97Y) XL  </t>
  </si>
  <si>
    <t xml:space="preserve">MICHELIN：PILOT SPORT 4 S：275/30ZR20 (97Y) XL  </t>
  </si>
  <si>
    <t xml:space="preserve">275/35 ZR18 (99Y) XL  </t>
  </si>
  <si>
    <t xml:space="preserve">MICHELIN：PILOT SPORT 4 S：275/35 ZR18 (99Y) XL  </t>
  </si>
  <si>
    <t xml:space="preserve">275/35 ZR19 (100Y) XL  </t>
  </si>
  <si>
    <t xml:space="preserve">MICHELIN：PILOT SPORT 4 S：275/35 ZR19 (100Y) XL  </t>
  </si>
  <si>
    <t xml:space="preserve">275/35 ZR20 (102Y) XL  </t>
  </si>
  <si>
    <t xml:space="preserve">MICHELIN：PILOT SPORT 4 S：275/35 ZR20 (102Y) XL  </t>
  </si>
  <si>
    <t xml:space="preserve">MICHELIN：PILOT SPORT 4 S：275/35 ZR21 (103Y) XL  </t>
  </si>
  <si>
    <t xml:space="preserve">275/35 ZR22 (104Y) XL  </t>
  </si>
  <si>
    <t xml:space="preserve">MICHELIN：PILOT SPORT 4 S：275/35 ZR22 (104Y) XL  </t>
  </si>
  <si>
    <t xml:space="preserve">275/35 ZR19 (96Y)  </t>
  </si>
  <si>
    <t xml:space="preserve">MICHELIN：PILOT SPORT 4 S：275/35 ZR19 (96Y)  </t>
  </si>
  <si>
    <t xml:space="preserve">MICHELIN：PILOT SPORT 4 S：275/40 ZR19 (105Y) XL  </t>
  </si>
  <si>
    <t xml:space="preserve">MICHELIN：PILOT SPORT 4 S：275/40 ZR20 (106Y) XL  </t>
  </si>
  <si>
    <t xml:space="preserve">275/40 ZR22 (108Y) XL  </t>
  </si>
  <si>
    <t xml:space="preserve">MICHELIN：PILOT SPORT 4 S：275/40 ZR22 (108Y) XL  </t>
  </si>
  <si>
    <t xml:space="preserve">285/25 ZR20 (93Y) XL  </t>
  </si>
  <si>
    <t xml:space="preserve">MICHELIN：PILOT SPORT 4 S：285/25 ZR20 (93Y) XL  </t>
  </si>
  <si>
    <t xml:space="preserve">285/25 ZR22 (95Y) XL  </t>
  </si>
  <si>
    <t xml:space="preserve">MICHELIN：PILOT SPORT 4 S：285/25 ZR22 (95Y) XL  </t>
  </si>
  <si>
    <t xml:space="preserve">285/30ZR18 (97Y) XL  </t>
  </si>
  <si>
    <t xml:space="preserve">MICHELIN：PILOT SPORT 4 S：285/30ZR18 (97Y) XL  </t>
  </si>
  <si>
    <t xml:space="preserve">285/30 ZR19 (98Y) XL  </t>
  </si>
  <si>
    <t xml:space="preserve">MICHELIN：PILOT SPORT 4 S：285/30 ZR19 (98Y) XL  </t>
  </si>
  <si>
    <t xml:space="preserve">285/30 ZR20 (99Y) XL  </t>
  </si>
  <si>
    <t xml:space="preserve">MICHELIN：PILOT SPORT 4 S：285/30 ZR20 (99Y) XL  </t>
  </si>
  <si>
    <t xml:space="preserve">285/30 ZR21 (100Y) XL  </t>
  </si>
  <si>
    <t xml:space="preserve">MICHELIN：PILOT SPORT 4 S：285/30 ZR21 (100Y) XL  </t>
  </si>
  <si>
    <t xml:space="preserve">285/30 ZR22 (101Y) XL  </t>
  </si>
  <si>
    <t xml:space="preserve">MICHELIN：PILOT SPORT 4 S：285/30 ZR22 (101Y) XL  </t>
  </si>
  <si>
    <t xml:space="preserve">285/30ZR20 (99Y) XL  </t>
  </si>
  <si>
    <t xml:space="preserve">MICHELIN：PILOT SPORT 4 S：285/30ZR20 (99Y) XL  </t>
  </si>
  <si>
    <t xml:space="preserve">MICHELIN：PILOT SPORT 4 S：285/35 ZR18 (101Y) XL  </t>
  </si>
  <si>
    <t xml:space="preserve">285/35 ZR19 (103Y) XL  </t>
  </si>
  <si>
    <t xml:space="preserve">MICHELIN：PILOT SPORT 4 S：285/35 ZR19 (103Y) XL  </t>
  </si>
  <si>
    <t xml:space="preserve">MICHELIN：PILOT SPORT 4 S：285/35 ZR20 (104Y) XL  </t>
  </si>
  <si>
    <t xml:space="preserve">285/35 ZR22 (106Y) XL  </t>
  </si>
  <si>
    <t xml:space="preserve">MICHELIN：PILOT SPORT 4 S：285/35 ZR22 (106Y) XL  </t>
  </si>
  <si>
    <t xml:space="preserve">285/40 ZR18 (105Y) XL  </t>
  </si>
  <si>
    <t xml:space="preserve">MICHELIN：PILOT SPORT 4 S：285/40 ZR18 (105Y) XL  </t>
  </si>
  <si>
    <t xml:space="preserve">285/40 ZR23 (111Y) XL  </t>
  </si>
  <si>
    <t xml:space="preserve">MICHELIN：PILOT SPORT 4 S：285/40 ZR23 (111Y) XL  </t>
  </si>
  <si>
    <t xml:space="preserve">285/40 ZR22 (110Y) XL  </t>
  </si>
  <si>
    <t xml:space="preserve">MICHELIN：PILOT SPORT 4 S：285/40 ZR22 (110Y) XL  </t>
  </si>
  <si>
    <t xml:space="preserve">295/25 ZR19 (94Y) XL  </t>
  </si>
  <si>
    <t xml:space="preserve">MICHELIN：PILOT SPORT 4 S：295/25 ZR19 (94Y) XL  </t>
  </si>
  <si>
    <t xml:space="preserve">295/25 ZR20 (95Y) XL  </t>
  </si>
  <si>
    <t xml:space="preserve">MICHELIN：PILOT SPORT 4 S：295/25 ZR20 (95Y) XL  </t>
  </si>
  <si>
    <t xml:space="preserve">295/25 ZR21 (96Y) XL  </t>
  </si>
  <si>
    <t xml:space="preserve">MICHELIN：PILOT SPORT 4 S：295/25 ZR21 (96Y) XL  </t>
  </si>
  <si>
    <t xml:space="preserve">295/25 ZR22 (97Y) XL  </t>
  </si>
  <si>
    <t xml:space="preserve">MICHELIN：PILOT SPORT 4 S：295/25 ZR22 (97Y) XL  </t>
  </si>
  <si>
    <t xml:space="preserve">295/25ZR21 (96Y) XL  </t>
  </si>
  <si>
    <t xml:space="preserve">MICHELIN：PILOT SPORT 4 S：295/25ZR21 (96Y) XL  </t>
  </si>
  <si>
    <t xml:space="preserve">295/30 ZR18 (98Y) XL  </t>
  </si>
  <si>
    <t xml:space="preserve">MICHELIN：PILOT SPORT 4 S：295/30 ZR18 (98Y) XL  </t>
  </si>
  <si>
    <t xml:space="preserve">295/30 ZR19 (100Y) XL  </t>
  </si>
  <si>
    <t xml:space="preserve">MICHELIN：PILOT SPORT 4 S：295/30 ZR19 (100Y) XL  </t>
  </si>
  <si>
    <t xml:space="preserve">295/30 ZR20 (101Y) XL  </t>
  </si>
  <si>
    <t xml:space="preserve">MICHELIN：PILOT SPORT 4 S：295/30 ZR20 (101Y) XL  </t>
  </si>
  <si>
    <t xml:space="preserve">295/30 ZR21 (102Y) XL  </t>
  </si>
  <si>
    <t xml:space="preserve">MICHELIN：PILOT SPORT 4 S：295/30 ZR21 (102Y) XL  </t>
  </si>
  <si>
    <t xml:space="preserve">295/30ZR21 (102Y) XL  </t>
  </si>
  <si>
    <t xml:space="preserve">MICHELIN：PILOT SPORT 4 S：295/30ZR21 (102Y) XL  </t>
  </si>
  <si>
    <t xml:space="preserve">295/35 ZR19 (104Y) XL  </t>
  </si>
  <si>
    <t xml:space="preserve">MICHELIN：PILOT SPORT 4 S：295/35 ZR19 (104Y) XL  </t>
  </si>
  <si>
    <t xml:space="preserve">295/35 ZR20 (105Y) XL  </t>
  </si>
  <si>
    <t xml:space="preserve">MICHELIN：PILOT SPORT 4 S：295/35 ZR20 (105Y) XL  </t>
  </si>
  <si>
    <t xml:space="preserve">295/35 ZR21 (107Y) XL  </t>
  </si>
  <si>
    <t xml:space="preserve">MICHELIN：PILOT SPORT 4 S：295/35 ZR21 (107Y) XL  </t>
  </si>
  <si>
    <t xml:space="preserve">295/35 ZR22 (108Y) XL  </t>
  </si>
  <si>
    <t xml:space="preserve">MICHELIN：PILOT SPORT 4 S：295/35 ZR22 (108Y) XL  </t>
  </si>
  <si>
    <t xml:space="preserve">295/45 ZR18 (112Y) XL  </t>
  </si>
  <si>
    <t xml:space="preserve">MICHELIN：PILOT SPORT 4 S：295/45 ZR18 (112Y) XL  </t>
  </si>
  <si>
    <t xml:space="preserve">305/25 ZR21 (98Y) XL  </t>
  </si>
  <si>
    <t xml:space="preserve">MICHELIN：PILOT SPORT 4 S：305/25 ZR21 (98Y) XL  </t>
  </si>
  <si>
    <t xml:space="preserve">305/25 ZR20 (97Y) XL  </t>
  </si>
  <si>
    <t xml:space="preserve">MICHELIN：PILOT SPORT 4 S：305/25 ZR20 (97Y) XL  </t>
  </si>
  <si>
    <t xml:space="preserve">305/30 ZR19 (102Y) XL  </t>
  </si>
  <si>
    <t xml:space="preserve">MICHELIN：PILOT SPORT 4 S：305/30 ZR19 (102Y) XL  </t>
  </si>
  <si>
    <t xml:space="preserve">305/30 ZR20 (103Y) XL  </t>
  </si>
  <si>
    <t xml:space="preserve">MICHELIN：PILOT SPORT 4 S：305/30 ZR20 (103Y) XL  </t>
  </si>
  <si>
    <t xml:space="preserve">305/30 ZR20 (99Y)  </t>
  </si>
  <si>
    <t xml:space="preserve">MICHELIN：PILOT SPORT 4 S：305/30 ZR20 (99Y)  </t>
  </si>
  <si>
    <t xml:space="preserve">305/30 ZR21 (104Y) XL  </t>
  </si>
  <si>
    <t xml:space="preserve">MICHELIN：PILOT SPORT 4 S：305/30 ZR21 (104Y) XL  </t>
  </si>
  <si>
    <t xml:space="preserve">305/35 ZR20 (104Y)  </t>
  </si>
  <si>
    <t xml:space="preserve">MICHELIN：PILOT SPORT 4 S：305/35 ZR20 (104Y)  </t>
  </si>
  <si>
    <t xml:space="preserve">305/35ZR20 (107Y) XL  </t>
  </si>
  <si>
    <t xml:space="preserve">MICHELIN：PILOT SPORT 4 S：305/35ZR20 (107Y) XL  </t>
  </si>
  <si>
    <t xml:space="preserve">315/30 ZR19 (104Y) XL  </t>
  </si>
  <si>
    <t xml:space="preserve">MICHELIN：PILOT SPORT 4 S：315/30 ZR19 (104Y) XL  </t>
  </si>
  <si>
    <t xml:space="preserve">315/30 ZR20 (104Y) XL  </t>
  </si>
  <si>
    <t xml:space="preserve">MICHELIN：PILOT SPORT 4 S：315/30 ZR20 (104Y) XL  </t>
  </si>
  <si>
    <t xml:space="preserve">MICHELIN：PILOT SPORT 4 S：315/30 ZR21 (105Y) XL  </t>
  </si>
  <si>
    <t xml:space="preserve">315/30 ZR22 (107Y) XL  </t>
  </si>
  <si>
    <t xml:space="preserve">MICHELIN：PILOT SPORT 4 S：315/30 ZR22 (107Y) XL  </t>
  </si>
  <si>
    <t xml:space="preserve">315/30ZR22 (107Y) XL  </t>
  </si>
  <si>
    <t xml:space="preserve">MICHELIN：PILOT SPORT 4 S：315/30ZR22 (107Y) XL  </t>
  </si>
  <si>
    <t xml:space="preserve">315/30 ZR23 (108Y) XL  </t>
  </si>
  <si>
    <t xml:space="preserve">MICHELIN：PILOT SPORT 4 S：315/30 ZR23 (108Y) XL  </t>
  </si>
  <si>
    <t xml:space="preserve">MICHELIN：PILOT SPORT 4 S：315/35 ZR20 (110Y) XL  </t>
  </si>
  <si>
    <t xml:space="preserve">325/25 ZR20 (101Y) XL  </t>
  </si>
  <si>
    <t xml:space="preserve">MICHELIN：PILOT SPORT 4 S：325/25 ZR20 (101Y) XL  </t>
  </si>
  <si>
    <t xml:space="preserve">325/25 ZR21 (102Y) XL  </t>
  </si>
  <si>
    <t xml:space="preserve">MICHELIN：PILOT SPORT 4 S：325/25 ZR21 (102Y) XL  </t>
  </si>
  <si>
    <t xml:space="preserve">325/30 ZR19 (105Y) XL  </t>
  </si>
  <si>
    <t xml:space="preserve">MICHELIN：PILOT SPORT 4 S：325/30 ZR19 (105Y) XL  </t>
  </si>
  <si>
    <t xml:space="preserve">MICHELIN：PILOT SPORT 4 S：325/30 ZR21 (108Y) XL  </t>
  </si>
  <si>
    <t xml:space="preserve">325/30ZR21 (108Y) XL  </t>
  </si>
  <si>
    <t xml:space="preserve">MICHELIN：PILOT SPORT 4 S：325/30ZR21 (108Y) XL  </t>
  </si>
  <si>
    <t xml:space="preserve">325/35 ZR22 (114Y) XL  </t>
  </si>
  <si>
    <t xml:space="preserve">MICHELIN：PILOT SPORT 4 S：325/35 ZR22 (114Y) XL  </t>
  </si>
  <si>
    <t xml:space="preserve">325/35 ZR23 (115Y) XL  </t>
  </si>
  <si>
    <t xml:space="preserve">MICHELIN：PILOT SPORT 4 S：325/35 ZR23 (115Y) XL  </t>
  </si>
  <si>
    <t xml:space="preserve">335/25 ZR22 (105Y) XL  </t>
  </si>
  <si>
    <t xml:space="preserve">MICHELIN：PILOT SPORT 4 S：335/25 ZR22 (105Y) XL  </t>
  </si>
  <si>
    <t xml:space="preserve">345/25ZR21 (104Y) XL  </t>
  </si>
  <si>
    <t xml:space="preserve">MICHELIN：PILOT SPORT 4 S：345/25ZR21 (104Y) XL  </t>
  </si>
  <si>
    <t xml:space="preserve">345/30 ZR20 (106Y)  </t>
  </si>
  <si>
    <t xml:space="preserve">MICHELIN：PILOT SPORT 4 S：345/30 ZR20 (106Y)  </t>
  </si>
  <si>
    <t xml:space="preserve">355/25 ZR21 (107Y) XL  </t>
  </si>
  <si>
    <t xml:space="preserve">MICHELIN：PILOT SPORT 4 S：355/25 ZR21 (107Y) XL  </t>
  </si>
  <si>
    <t xml:space="preserve">355/30 ZR19 (110Y) XL  </t>
  </si>
  <si>
    <t xml:space="preserve">MICHELIN：PILOT SPORT 4 S：355/30 ZR19 (110Y) XL  </t>
  </si>
  <si>
    <t xml:space="preserve">HL255/40 ZR21 (105Y) XL  </t>
  </si>
  <si>
    <t xml:space="preserve">MICHELIN：PILOT SPORT 4 S：HL255/40 ZR21 (105Y) XL  </t>
  </si>
  <si>
    <t xml:space="preserve">HL265/35 ZR20 (102Y) XL  </t>
  </si>
  <si>
    <t xml:space="preserve">MICHELIN：PILOT SPORT 4 S：HL265/35 ZR20 (102Y) XL  </t>
  </si>
  <si>
    <t xml:space="preserve">HL 285/35 ZR21 (108Y) XL  </t>
  </si>
  <si>
    <t xml:space="preserve">MICHELIN：PILOT SPORT 4 S：HL 285/35 ZR21 (108Y) XL  </t>
  </si>
  <si>
    <t xml:space="preserve">HL295/30 ZR21 (105Y) XL  </t>
  </si>
  <si>
    <t xml:space="preserve">MICHELIN：PILOT SPORT 4 S：HL295/30 ZR21 (105Y) XL  </t>
  </si>
  <si>
    <t xml:space="preserve">225/40 R20 94Y XL  </t>
  </si>
  <si>
    <t xml:space="preserve">MICHELIN：PILOT SPORT 4 SUV：225/40 R20 94Y XL  </t>
  </si>
  <si>
    <t xml:space="preserve">MICHELIN：PILOT SPORT 4 SUV：225/55 R19 99V  </t>
  </si>
  <si>
    <t xml:space="preserve">225/60 R18 100V  </t>
  </si>
  <si>
    <t xml:space="preserve">MICHELIN：PILOT SPORT 4 SUV：225/60 R18 100V  </t>
  </si>
  <si>
    <t xml:space="preserve">MICHELIN：PILOT SPORT 4 SUV：225/65 R17 106V XL  </t>
  </si>
  <si>
    <t xml:space="preserve">235/45 R19 95V  </t>
  </si>
  <si>
    <t xml:space="preserve">MICHELIN：PILOT SPORT 4 SUV：235/45 R19 95V  </t>
  </si>
  <si>
    <t xml:space="preserve">235/45 R20 100V XL  </t>
  </si>
  <si>
    <t xml:space="preserve">MICHELIN：PILOT SPORT 4 SUV：235/45 R20 100V XL  </t>
  </si>
  <si>
    <t xml:space="preserve">235/45 R21 101Y XL  </t>
  </si>
  <si>
    <t xml:space="preserve">MICHELIN：PILOT SPORT 4 SUV：235/45 R21 101Y XL  </t>
  </si>
  <si>
    <t xml:space="preserve">235/50 R18 97V  </t>
  </si>
  <si>
    <t xml:space="preserve">MICHELIN：PILOT SPORT 4 SUV：235/50 R18 97V  </t>
  </si>
  <si>
    <t xml:space="preserve">MICHELIN：PILOT SPORT 4 SUV：235/50 R19 99V  </t>
  </si>
  <si>
    <t xml:space="preserve">235/50 R19 103Y XL  </t>
  </si>
  <si>
    <t xml:space="preserve">MICHELIN：PILOT SPORT 4 SUV：235/50 R19 103Y XL  </t>
  </si>
  <si>
    <t xml:space="preserve">MICHELIN：PILOT SPORT 4 SUV：235/50 R19 99W  </t>
  </si>
  <si>
    <t xml:space="preserve">235/50 R20 104Y XL  </t>
  </si>
  <si>
    <t xml:space="preserve">MICHELIN：PILOT SPORT 4 SUV：235/50 R20 104Y XL  </t>
  </si>
  <si>
    <t xml:space="preserve">235/50 R21 101W  </t>
  </si>
  <si>
    <t xml:space="preserve">MICHELIN：PILOT SPORT 4 SUV：235/50 R21 101W  </t>
  </si>
  <si>
    <t xml:space="preserve">MICHELIN：PILOT SPORT 4 SUV：235/55 R19 105Y XL  </t>
  </si>
  <si>
    <t xml:space="preserve">235/55 R19 101V  </t>
  </si>
  <si>
    <t xml:space="preserve">MICHELIN：PILOT SPORT 4 SUV：235/55 R19 101V  </t>
  </si>
  <si>
    <t xml:space="preserve">MICHELIN：PILOT SPORT 4 SUV：235/55 R19 101Y  </t>
  </si>
  <si>
    <t xml:space="preserve">235/60 R18 107W XL  </t>
  </si>
  <si>
    <t xml:space="preserve">MICHELIN：PILOT SPORT 4 SUV：235/60 R18 107W XL  </t>
  </si>
  <si>
    <t xml:space="preserve">MICHELIN：PILOT SPORT 4 SUV：235/60R18 107V XL  </t>
  </si>
  <si>
    <t xml:space="preserve">235/60 R19 107V XL  </t>
  </si>
  <si>
    <t xml:space="preserve">MICHELIN：PILOT SPORT 4 SUV：235/60 R19 107V XL  </t>
  </si>
  <si>
    <t xml:space="preserve">MICHELIN：PILOT SPORT 4 SUV：235/65 R17 108W XL  </t>
  </si>
  <si>
    <t xml:space="preserve">235/65 R18 110H XL  </t>
  </si>
  <si>
    <t xml:space="preserve">MICHELIN：PILOT SPORT 4 SUV：235/65 R18 110H XL  </t>
  </si>
  <si>
    <t xml:space="preserve">245/45R20 103V XL  </t>
  </si>
  <si>
    <t xml:space="preserve">MICHELIN：PILOT SPORT 4 SUV：245/45R20 103V XL  </t>
  </si>
  <si>
    <t xml:space="preserve">245/45 R21 104W XL  </t>
  </si>
  <si>
    <t xml:space="preserve">MICHELIN：PILOT SPORT 4 SUV：245/45 R21 104W XL  </t>
  </si>
  <si>
    <t xml:space="preserve">MICHELIN：PILOT SPORT 4 SUV：245/50 R19 105W XL  </t>
  </si>
  <si>
    <t xml:space="preserve">245/50 R20 102V  </t>
  </si>
  <si>
    <t xml:space="preserve">MICHELIN：PILOT SPORT 4 SUV：245/50 R20 102V  </t>
  </si>
  <si>
    <t xml:space="preserve">255/40 R21 102Y XL  </t>
  </si>
  <si>
    <t xml:space="preserve">MICHELIN：PILOT SPORT 4 SUV：255/40 R21 102Y XL  </t>
  </si>
  <si>
    <t xml:space="preserve">255/45 R19 100V  </t>
  </si>
  <si>
    <t xml:space="preserve">MICHELIN：PILOT SPORT 4 SUV：255/45 R19 100V  </t>
  </si>
  <si>
    <t xml:space="preserve">255/45 R20 105Y XL  </t>
  </si>
  <si>
    <t xml:space="preserve">MICHELIN：PILOT SPORT 4 SUV：255/45 R20 105Y XL  </t>
  </si>
  <si>
    <t xml:space="preserve">MICHELIN：PILOT SPORT 4 SUV：255/45 R20 105W XL  </t>
  </si>
  <si>
    <t xml:space="preserve">MICHELIN：PILOT SPORT 4 SUV：255/45 R20 101W  </t>
  </si>
  <si>
    <t xml:space="preserve">255/45 R21 106Y XL  </t>
  </si>
  <si>
    <t xml:space="preserve">MICHELIN：PILOT SPORT 4 SUV：255/45 R21 106Y XL  </t>
  </si>
  <si>
    <t xml:space="preserve">MICHELIN：PILOT SPORT 4 SUV：255/50 R19 107Y XL  </t>
  </si>
  <si>
    <t xml:space="preserve">MICHELIN：PILOT SPORT 4 SUV：255/50 R19 103Y  </t>
  </si>
  <si>
    <t xml:space="preserve">MICHELIN：PILOT SPORT 4 SUV：255/50 R20 109Y XL  </t>
  </si>
  <si>
    <t xml:space="preserve">MICHELIN：PILOT SPORT 4 SUV：255/55 R18 109Y XL  </t>
  </si>
  <si>
    <t xml:space="preserve">255/55 R19 111Y XL  </t>
  </si>
  <si>
    <t xml:space="preserve">MICHELIN：PILOT SPORT 4 SUV：255/55 R19 111Y XL  </t>
  </si>
  <si>
    <t xml:space="preserve">255/55 R20 110Y XL  </t>
  </si>
  <si>
    <t xml:space="preserve">MICHELIN：PILOT SPORT 4 SUV：255/55 R20 110Y XL  </t>
  </si>
  <si>
    <t xml:space="preserve">255/60 R18 112W XL  </t>
  </si>
  <si>
    <t xml:space="preserve">MICHELIN：PILOT SPORT 4 SUV：255/60 R18 112W XL  </t>
  </si>
  <si>
    <t xml:space="preserve">MICHELIN：PILOT SPORT 4 SUV：265/40 ZR21 (105Y) XL  </t>
  </si>
  <si>
    <t xml:space="preserve">265/40 R21 105Y XL  </t>
  </si>
  <si>
    <t xml:space="preserve">MICHELIN：PILOT SPORT 4 SUV：265/40 R21 105Y XL  </t>
  </si>
  <si>
    <t xml:space="preserve">MICHELIN：PILOT SPORT 4 SUV：265/45 R20 108Y XL  </t>
  </si>
  <si>
    <t xml:space="preserve">265/45R21 108W XL  </t>
  </si>
  <si>
    <t xml:space="preserve">MICHELIN：PILOT SPORT 4 SUV：265/45R21 108W XL  </t>
  </si>
  <si>
    <t xml:space="preserve">MICHELIN：PILOT SPORT 4 SUV：265/50 R19 110Y XL  </t>
  </si>
  <si>
    <t xml:space="preserve">265/50 R20 107V  </t>
  </si>
  <si>
    <t xml:space="preserve">MICHELIN：PILOT SPORT 4 SUV：265/50 R20 107V  </t>
  </si>
  <si>
    <t xml:space="preserve">265/55 R19 113Y XL  </t>
  </si>
  <si>
    <t xml:space="preserve">MICHELIN：PILOT SPORT 4 SUV：265/55 R19 113Y XL  </t>
  </si>
  <si>
    <t xml:space="preserve">265/60 R18 110V  </t>
  </si>
  <si>
    <t xml:space="preserve">MICHELIN：PILOT SPORT 4 SUV：265/60 R18 110V  </t>
  </si>
  <si>
    <t xml:space="preserve">275/35 R22 104Y XL  </t>
  </si>
  <si>
    <t xml:space="preserve">MICHELIN：PILOT SPORT 4 SUV：275/35 R22 104Y XL  </t>
  </si>
  <si>
    <t xml:space="preserve">MICHELIN：PILOT SPORT 4 SUV：275/40 R20 106Y XL  </t>
  </si>
  <si>
    <t xml:space="preserve">275/40 R21 107V XL  </t>
  </si>
  <si>
    <t xml:space="preserve">MICHELIN：PILOT SPORT 4 SUV：275/40 R21 107V XL  </t>
  </si>
  <si>
    <t xml:space="preserve">275/40 R21 107Y XL  </t>
  </si>
  <si>
    <t xml:space="preserve">MICHELIN：PILOT SPORT 4 SUV：275/40 R21 107Y XL  </t>
  </si>
  <si>
    <t xml:space="preserve">275/40 R22 107Y XL  </t>
  </si>
  <si>
    <t xml:space="preserve">MICHELIN：PILOT SPORT 4 SUV：275/40 R22 107Y XL  </t>
  </si>
  <si>
    <t xml:space="preserve">275/40 R22 108Y XL  </t>
  </si>
  <si>
    <t xml:space="preserve">MICHELIN：PILOT SPORT 4 SUV：275/40 R22 108Y XL  </t>
  </si>
  <si>
    <t xml:space="preserve">MICHELIN：PILOT SPORT 4 SUV：275/45 R20 110Y XL  </t>
  </si>
  <si>
    <t xml:space="preserve">MICHELIN：PILOT SPORT 4 SUV：275/45 R20 110V XL  </t>
  </si>
  <si>
    <t xml:space="preserve">275/45 ZR21 110Y XL  </t>
  </si>
  <si>
    <t xml:space="preserve">MICHELIN：PILOT SPORT 4 SUV：275/45 ZR21 110Y XL  </t>
  </si>
  <si>
    <t xml:space="preserve">275/45 R21 110Y XL  </t>
  </si>
  <si>
    <t xml:space="preserve">MICHELIN：PILOT SPORT 4 SUV：275/45 R21 110Y XL  </t>
  </si>
  <si>
    <t xml:space="preserve">275/50 R19 112Y XL  </t>
  </si>
  <si>
    <t xml:space="preserve">MICHELIN：PILOT SPORT 4 SUV：275/50 R19 112Y XL  </t>
  </si>
  <si>
    <t xml:space="preserve">275/50 ZR20 113Y XL  </t>
  </si>
  <si>
    <t xml:space="preserve">MICHELIN：PILOT SPORT 4 SUV：275/50 ZR20 113Y XL  </t>
  </si>
  <si>
    <t xml:space="preserve">275/50 R21 113V XL  </t>
  </si>
  <si>
    <t xml:space="preserve">MICHELIN：PILOT SPORT 4 SUV：275/50 R21 113V XL  </t>
  </si>
  <si>
    <t xml:space="preserve">MICHELIN：PILOT SPORT 4 SUV：275/55 R19 111W  </t>
  </si>
  <si>
    <t xml:space="preserve">285/35 R21 105Y XL  </t>
  </si>
  <si>
    <t xml:space="preserve">MICHELIN：PILOT SPORT 4 SUV：285/35 R21 105Y XL  </t>
  </si>
  <si>
    <t xml:space="preserve">285/35 R23 107Y XL  </t>
  </si>
  <si>
    <t xml:space="preserve">MICHELIN：PILOT SPORT 4 SUV：285/35 R23 107Y XL  </t>
  </si>
  <si>
    <t xml:space="preserve">MICHELIN：PILOT SPORT 4 SUV：285/40 R20 108Y XL  </t>
  </si>
  <si>
    <t xml:space="preserve">285/40 R21 109Y XL  </t>
  </si>
  <si>
    <t xml:space="preserve">MICHELIN：PILOT SPORT 4 SUV：285/40 R21 109Y XL  </t>
  </si>
  <si>
    <t xml:space="preserve">285/40 R22 110Y XL  </t>
  </si>
  <si>
    <t xml:space="preserve">MICHELIN：PILOT SPORT 4 SUV：285/40 R22 110Y XL  </t>
  </si>
  <si>
    <t xml:space="preserve">285/45 R20 112Y XL  </t>
  </si>
  <si>
    <t xml:space="preserve">MICHELIN：PILOT SPORT 4 SUV：285/45 R20 112Y XL  </t>
  </si>
  <si>
    <t xml:space="preserve">285/45 R21 113Y XL  </t>
  </si>
  <si>
    <t xml:space="preserve">MICHELIN：PILOT SPORT 4 SUV：285/45 R21 113Y XL  </t>
  </si>
  <si>
    <t xml:space="preserve">285/45 R22 114Y XL  </t>
  </si>
  <si>
    <t xml:space="preserve">MICHELIN：PILOT SPORT 4 SUV：285/45 R22 114Y XL  </t>
  </si>
  <si>
    <t xml:space="preserve">285/45 ZR21 (113Y) XL  </t>
  </si>
  <si>
    <t xml:space="preserve">MICHELIN：PILOT SPORT 4 SUV：285/45 ZR21 (113Y) XL  </t>
  </si>
  <si>
    <t xml:space="preserve">285/50 R20 116W XL  </t>
  </si>
  <si>
    <t xml:space="preserve">MICHELIN：PILOT SPORT 4 SUV：285/50 R20 116W XL  </t>
  </si>
  <si>
    <t xml:space="preserve">MICHELIN：PILOT SPORT 4 SUV：295/35 R21 107Y XL  </t>
  </si>
  <si>
    <t xml:space="preserve">MICHELIN：PILOT SPORT 4 SUV：295/35 ZR21 (107Y) XL  </t>
  </si>
  <si>
    <t xml:space="preserve">295/35 R23 108Y XL  </t>
  </si>
  <si>
    <t xml:space="preserve">MICHELIN：PILOT SPORT 4 SUV：295/35 R23 108Y XL  </t>
  </si>
  <si>
    <t xml:space="preserve">295/40 R20 110Y XL  </t>
  </si>
  <si>
    <t xml:space="preserve">MICHELIN：PILOT SPORT 4 SUV：295/40 R20 110Y XL  </t>
  </si>
  <si>
    <t xml:space="preserve">295/40 R21 111Y XL  </t>
  </si>
  <si>
    <t xml:space="preserve">MICHELIN：PILOT SPORT 4 SUV：295/40 R21 111Y XL  </t>
  </si>
  <si>
    <t xml:space="preserve">295/40 R22 112Y XL  </t>
  </si>
  <si>
    <t xml:space="preserve">MICHELIN：PILOT SPORT 4 SUV：295/40 R22 112Y XL  </t>
  </si>
  <si>
    <t xml:space="preserve">295/45 R19 113Y XL  </t>
  </si>
  <si>
    <t xml:space="preserve">MICHELIN：PILOT SPORT 4 SUV：295/45 R19 113Y XL  </t>
  </si>
  <si>
    <t xml:space="preserve">305/40 R20 112Y XL  </t>
  </si>
  <si>
    <t xml:space="preserve">MICHELIN：PILOT SPORT 4 SUV：305/40 R20 112Y XL  </t>
  </si>
  <si>
    <t xml:space="preserve">315/35 R21 111Y XL  </t>
  </si>
  <si>
    <t xml:space="preserve">MICHELIN：PILOT SPORT 4 SUV：315/35 R21 111Y XL  </t>
  </si>
  <si>
    <t xml:space="preserve">315/35 R22 111Y XL  </t>
  </si>
  <si>
    <t xml:space="preserve">MICHELIN：PILOT SPORT 4 SUV：315/35 R22 111Y XL  </t>
  </si>
  <si>
    <t xml:space="preserve">315/40 ZR21 115Y XL  </t>
  </si>
  <si>
    <t xml:space="preserve">MICHELIN：PILOT SPORT 4 SUV：315/40 ZR21 115Y XL  </t>
  </si>
  <si>
    <t xml:space="preserve">315/40 ZR21 (115Y) XL  </t>
  </si>
  <si>
    <t xml:space="preserve">MICHELIN：PILOT SPORT 4 SUV：315/40 ZR21 (115Y) XL  </t>
  </si>
  <si>
    <t xml:space="preserve">325/30 R21 108Y XL  </t>
  </si>
  <si>
    <t xml:space="preserve">MICHELIN：PILOT SPORT 4 SUV：325/30 R21 108Y XL  </t>
  </si>
  <si>
    <t xml:space="preserve">325/35 R20 108Y  </t>
  </si>
  <si>
    <t xml:space="preserve">MICHELIN：PILOT SPORT 4 SUV：325/35 R20 108Y  </t>
  </si>
  <si>
    <t xml:space="preserve">325/40 R22 114Y  </t>
  </si>
  <si>
    <t xml:space="preserve">MICHELIN：PILOT SPORT 4 SUV：325/40 R22 114Y  </t>
  </si>
  <si>
    <t xml:space="preserve">335/30 R23 111Y XL  </t>
  </si>
  <si>
    <t xml:space="preserve">MICHELIN：PILOT SPORT 4 SUV：335/30 R23 111Y XL  </t>
  </si>
  <si>
    <t xml:space="preserve">HL275/35 R23 108Y XL  </t>
  </si>
  <si>
    <t xml:space="preserve">MICHELIN：PILOT SPORT 4 SUV：HL275/35 R23 108Y XL  </t>
  </si>
  <si>
    <t xml:space="preserve">HL315/30 R23 111Y XL  </t>
  </si>
  <si>
    <t xml:space="preserve">MICHELIN：PILOT SPORT 4 SUV：HL315/30 R23 111Y XL  </t>
  </si>
  <si>
    <t xml:space="preserve">205/40 ZR17 (84Y) XL  </t>
  </si>
  <si>
    <t xml:space="preserve">MICHELIN：PILOT SPORT 5：205/40 ZR17 (84Y) XL  </t>
  </si>
  <si>
    <t xml:space="preserve">MICHELIN：PILOT SPORT 5：205/45 ZR17 (88Y) XL  </t>
  </si>
  <si>
    <t xml:space="preserve">215/40 ZR17 (87Y) XL  </t>
  </si>
  <si>
    <t xml:space="preserve">MICHELIN：PILOT SPORT 5：215/40 ZR17 (87Y) XL  </t>
  </si>
  <si>
    <t xml:space="preserve">MICHELIN：PILOT SPORT 5：215/40 ZR18 (89Y) XL  </t>
  </si>
  <si>
    <t xml:space="preserve">215/45 ZR17 (91Y) XL  </t>
  </si>
  <si>
    <t xml:space="preserve">MICHELIN：PILOT SPORT 5：215/45 ZR17 (91Y) XL  </t>
  </si>
  <si>
    <t xml:space="preserve">215/45 ZR18 (93Y) XL  </t>
  </si>
  <si>
    <t xml:space="preserve">MICHELIN：PILOT SPORT 5：215/45 ZR18 (93Y) XL  </t>
  </si>
  <si>
    <t xml:space="preserve">215/50 ZR17 (95Y) XL  </t>
  </si>
  <si>
    <t xml:space="preserve">MICHELIN：PILOT SPORT 5：215/50 ZR17 (95Y) XL  </t>
  </si>
  <si>
    <t xml:space="preserve">215/55 ZR17 (98Y) XL  </t>
  </si>
  <si>
    <t xml:space="preserve">MICHELIN：PILOT SPORT 5：215/55 ZR17 (98Y) XL  </t>
  </si>
  <si>
    <t xml:space="preserve">MICHELIN：PILOT SPORT 5：225/40 ZR18 (92Y) XL  </t>
  </si>
  <si>
    <t xml:space="preserve">MICHELIN：PILOT SPORT 5：225/40 ZR19 (93Y) XL  </t>
  </si>
  <si>
    <t xml:space="preserve">MICHELIN：PILOT SPORT 5：225/45 ZR17 (94Y) XL  </t>
  </si>
  <si>
    <t xml:space="preserve">MICHELIN：PILOT SPORT 5：225/45 ZR18 (95Y) XL  </t>
  </si>
  <si>
    <t xml:space="preserve">MICHELIN：PILOT SPORT 5：225/45 ZR19 (96Y) XL  </t>
  </si>
  <si>
    <t xml:space="preserve">225/50 ZR17 (98Y) XL  </t>
  </si>
  <si>
    <t xml:space="preserve">MICHELIN：PILOT SPORT 5：225/50 ZR17 (98Y) XL  </t>
  </si>
  <si>
    <t xml:space="preserve">MICHELIN：PILOT SPORT 5：225/50 ZR18 (99Y) XL  </t>
  </si>
  <si>
    <t xml:space="preserve">225/55 ZR17 (101Y) XL  </t>
  </si>
  <si>
    <t xml:space="preserve">MICHELIN：PILOT SPORT 5：225/55 ZR17 (101Y) XL  </t>
  </si>
  <si>
    <t xml:space="preserve">MICHELIN：PILOT SPORT 5：235/35 ZR19 (91Y) XL  </t>
  </si>
  <si>
    <t xml:space="preserve">MICHELIN：PILOT SPORT 5：235/40 ZR18 (95Y) XL  </t>
  </si>
  <si>
    <t xml:space="preserve">MICHELIN：PILOT SPORT 5：235/40 ZR19 (96Y) XL  </t>
  </si>
  <si>
    <t xml:space="preserve">MICHELIN：PILOT SPORT 5：235/45 ZR18 (98Y) XL  </t>
  </si>
  <si>
    <t xml:space="preserve">MICHELIN：PILOT SPORT 5：235/45 ZR19 (99Y) XL  </t>
  </si>
  <si>
    <t xml:space="preserve">MICHELIN：PILOT SPORT 5：235/50 ZR18 (101Y) XL  </t>
  </si>
  <si>
    <t xml:space="preserve">MICHELIN：PILOT SPORT 5：245/35 ZR18 (92Y) XL  </t>
  </si>
  <si>
    <t xml:space="preserve">MICHELIN：PILOT SPORT 5：245/35 ZR19 (93Y) XL  </t>
  </si>
  <si>
    <t xml:space="preserve">MICHELIN：PILOT SPORT 5：245/35 ZR20 (95Y) XL  </t>
  </si>
  <si>
    <t xml:space="preserve">MICHELIN：PILOT SPORT 5：245/40 ZR17 (95Y) XL  </t>
  </si>
  <si>
    <t xml:space="preserve">MICHELIN：PILOT SPORT 5：245/40 ZR18 (97Y) XL  </t>
  </si>
  <si>
    <t xml:space="preserve">MICHELIN：PILOT SPORT 5：245/40 ZR19 (98Y) XL  </t>
  </si>
  <si>
    <t xml:space="preserve">MICHELIN：PILOT SPORT 5：245/45 ZR17 (99Y) XL  </t>
  </si>
  <si>
    <t xml:space="preserve">MICHELIN：PILOT SPORT 5：245/45 ZR18 (100Y) XL  </t>
  </si>
  <si>
    <t xml:space="preserve">245/45 ZR19 (102Y) XL  </t>
  </si>
  <si>
    <t xml:space="preserve">MICHELIN：PILOT SPORT 5：245/45 ZR19 (102Y) XL  </t>
  </si>
  <si>
    <t xml:space="preserve">245/50 ZR18 (104Y) XL  </t>
  </si>
  <si>
    <t xml:space="preserve">MICHELIN：PILOT SPORT 5：245/50 ZR18 (104Y) XL  </t>
  </si>
  <si>
    <t xml:space="preserve">MICHELIN：PILOT SPORT 5：255/35 ZR18 (94Y) XL  </t>
  </si>
  <si>
    <t xml:space="preserve">MICHELIN：PILOT SPORT 5：255/35 ZR19 (96Y) XL  </t>
  </si>
  <si>
    <t xml:space="preserve">MICHELIN：PILOT SPORT 5：255/35 ZR20 (97Y) XL  </t>
  </si>
  <si>
    <t xml:space="preserve">MICHELIN：PILOT SPORT 5：255/35 ZR21 (98Y) XL  </t>
  </si>
  <si>
    <t xml:space="preserve">MICHELIN：PILOT SPORT 5：255/40 ZR18 (99Y) XL  </t>
  </si>
  <si>
    <t xml:space="preserve">MICHELIN：PILOT SPORT 5：255/40 ZR19 (100Y) XL  </t>
  </si>
  <si>
    <t xml:space="preserve">MICHELIN：PILOT SPORT 5：255/40 ZR20 (101Y) XL  </t>
  </si>
  <si>
    <t xml:space="preserve">MICHELIN：PILOT SPORT 5：255/45 ZR18 (103Y) XL  </t>
  </si>
  <si>
    <t xml:space="preserve">MICHELIN：PILOT SPORT 5：255/45 ZR19 (104Y) XL  </t>
  </si>
  <si>
    <t xml:space="preserve">MICHELIN：PILOT SPORT 5：265/35 ZR18 (97Y) XL  </t>
  </si>
  <si>
    <t xml:space="preserve">MICHELIN：PILOT SPORT 5：275/35 ZR18 (99Y) XL  </t>
  </si>
  <si>
    <t xml:space="preserve">MICHELIN：PILOT SPORT 5：275/35 ZR19 (100Y) XL  </t>
  </si>
  <si>
    <t xml:space="preserve">275/40 ZR18 (103Y) XL  </t>
  </si>
  <si>
    <t xml:space="preserve">MICHELIN：PILOT SPORT 5：275/40 ZR18 (103Y) XL  </t>
  </si>
  <si>
    <t xml:space="preserve">MICHELIN：PILOT SPORT 5：275/40 ZR19 (105Y) XL  </t>
  </si>
  <si>
    <t xml:space="preserve">275/45 ZR18 (107Y) XL  </t>
  </si>
  <si>
    <t xml:space="preserve">MICHELIN：PILOT SPORT 5：275/45 ZR18 (107Y) XL  </t>
  </si>
  <si>
    <t xml:space="preserve">275/45 ZR20 (110Y) XL  </t>
  </si>
  <si>
    <t xml:space="preserve">MICHELIN：PILOT SPORT 5：275/45 ZR20 (110Y) XL  </t>
  </si>
  <si>
    <t xml:space="preserve">285/40 ZR19 (107Y) XL  </t>
  </si>
  <si>
    <t xml:space="preserve">MICHELIN：PILOT SPORT 5：285/40 ZR19 (107Y) XL  </t>
  </si>
  <si>
    <t xml:space="preserve">255/40R20 101V XL  </t>
  </si>
  <si>
    <t xml:space="preserve">MICHELIN：PILOT SPORT A/S PLUS：255/40R20 101V XL  </t>
  </si>
  <si>
    <t xml:space="preserve">255/45R19 100V  </t>
  </si>
  <si>
    <t xml:space="preserve">MICHELIN：PILOT SPORT A/S PLUS：255/45R19 100V  </t>
  </si>
  <si>
    <t xml:space="preserve">285/40R19 103V  </t>
  </si>
  <si>
    <t xml:space="preserve">MICHELIN：PILOT SPORT A/S PLUS：285/40R19 103V  </t>
  </si>
  <si>
    <t xml:space="preserve">295/35R20 105V XL  </t>
  </si>
  <si>
    <t xml:space="preserve">MICHELIN：PILOT SPORT A/S PLUS：295/35R20 105V XL  </t>
  </si>
  <si>
    <t xml:space="preserve">235/55R20 105V XL  </t>
  </si>
  <si>
    <t xml:space="preserve">MICHELIN：PILOT SPORT ALL SEASON 4：235/55R20 105V XL  </t>
  </si>
  <si>
    <t xml:space="preserve">255/40R22 103V XL  </t>
  </si>
  <si>
    <t xml:space="preserve">MICHELIN：PILOT SPORT ALL SEASON 4：255/40R22 103V XL  </t>
  </si>
  <si>
    <t xml:space="preserve">255/45R21 106V XL  </t>
  </si>
  <si>
    <t xml:space="preserve">MICHELIN：PILOT SPORT ALL SEASON 4：255/45R21 106V XL  </t>
  </si>
  <si>
    <t xml:space="preserve">265/40R21 101V  </t>
  </si>
  <si>
    <t xml:space="preserve">MICHELIN：PILOT SPORT ALL SEASON 4：265/40R21 101V  </t>
  </si>
  <si>
    <t xml:space="preserve">285/40R23 111Y XL  </t>
  </si>
  <si>
    <t xml:space="preserve">MICHELIN：PILOT SPORT ALL SEASON 4：285/40R23 111Y XL  </t>
  </si>
  <si>
    <t xml:space="preserve">285/45R20 112V XL  </t>
  </si>
  <si>
    <t xml:space="preserve">MICHELIN：PILOT SPORT ALL SEASON 4：285/45R20 112V XL  </t>
  </si>
  <si>
    <t xml:space="preserve">295/35R21 103V  </t>
  </si>
  <si>
    <t xml:space="preserve">MICHELIN：PILOT SPORT ALL SEASON 4：295/35R21 103V  </t>
  </si>
  <si>
    <t xml:space="preserve">295/35R22 108V XL  </t>
  </si>
  <si>
    <t xml:space="preserve">MICHELIN：PILOT SPORT ALL SEASON 4：295/35R22 108V XL  </t>
  </si>
  <si>
    <t xml:space="preserve">295/40R21 111V XL  </t>
  </si>
  <si>
    <t xml:space="preserve">MICHELIN：PILOT SPORT ALL SEASON 4：295/40R21 111V XL  </t>
  </si>
  <si>
    <t xml:space="preserve">HL305/35R23 114Y XL  </t>
  </si>
  <si>
    <t xml:space="preserve">MICHELIN：PILOT SPORT ALL SEASON 4：HL305/35R23 114Y XL  </t>
  </si>
  <si>
    <t xml:space="preserve">MICHELIN：PILOT SPORT CUP 2 CONNECT：205/40 ZR18 (86Y) XL  </t>
  </si>
  <si>
    <t xml:space="preserve">MICHELIN：PILOT SPORT CUP 2 CONNECT：205/50 ZR17 (93Y) XL  </t>
  </si>
  <si>
    <t xml:space="preserve">MICHELIN：PILOT SPORT CUP 2 CONNECT：215/40 ZR18 (89Y) XL  </t>
  </si>
  <si>
    <t xml:space="preserve">MICHELIN：PILOT SPORT CUP 2 CONNECT：215/45 ZR17 (91Y) XL  </t>
  </si>
  <si>
    <t xml:space="preserve">MICHELIN：PILOT SPORT CUP 2 CONNECT：225/35 ZR19 (88Y) XL  </t>
  </si>
  <si>
    <t xml:space="preserve">MICHELIN：PILOT SPORT CUP 2 CONNECT：225/40 ZR18 (92Y) XL  </t>
  </si>
  <si>
    <t xml:space="preserve">MICHELIN：PILOT SPORT CUP 2 CONNECT：225/40 ZR19 (93Y) XL  </t>
  </si>
  <si>
    <t xml:space="preserve">MICHELIN：PILOT SPORT CUP 2 CONNECT：225/45 ZR17 (94Y) XL  </t>
  </si>
  <si>
    <t xml:space="preserve">MICHELIN：PILOT SPORT CUP 2：235/35 ZR19 (91Y) XL  </t>
  </si>
  <si>
    <t xml:space="preserve">MICHELIN：PILOT SPORT CUP 2 CONNECT：235/35 ZR19 (91Y) XL  </t>
  </si>
  <si>
    <t xml:space="preserve">MICHELIN：PILOT SPORT CUP 2 CONNECT：235/35 ZR20 (92Y) XL  </t>
  </si>
  <si>
    <t xml:space="preserve">MICHELIN：PILOT SPORT CUP 2 CONNECT：235/40 ZR18 (95Y) XL  </t>
  </si>
  <si>
    <t xml:space="preserve">MICHELIN：PILOT SPORT CUP 2 CONNECT：235/40 ZR19 (96Y) XL  </t>
  </si>
  <si>
    <t xml:space="preserve">MICHELIN：PILOT SPORT CUP 2 CONNECT：245/30 ZR20 (90Y) XL  </t>
  </si>
  <si>
    <t xml:space="preserve">MICHELIN：PILOT SPORT CUP 2：245/30 ZR20 (90Y) XL  </t>
  </si>
  <si>
    <t xml:space="preserve">MICHELIN：PILOT SPORT CUP 2 CONNECT：245/35 ZR18 (92Y) XL  </t>
  </si>
  <si>
    <t xml:space="preserve">MICHELIN：PILOT SPORT CUP 2：245/35 ZR19 (93Y) XL  </t>
  </si>
  <si>
    <t xml:space="preserve">245/35ZR19 (93Y) XL  </t>
  </si>
  <si>
    <t xml:space="preserve">MICHELIN：PILOT SPORT CUP 2 CONNECT：245/35ZR19 (93Y) XL  </t>
  </si>
  <si>
    <t xml:space="preserve">MICHELIN：PILOT SPORT CUP 2：245/35 ZR20 (95Y) XL  </t>
  </si>
  <si>
    <t xml:space="preserve">MICHELIN：PILOT SPORT CUP 2 CONNECT：245/35 ZR20 (95Y) XL  </t>
  </si>
  <si>
    <t xml:space="preserve">MICHELIN：PILOT SPORT CUP 2 CONNECT：245/40 ZR18 (97Y) XL  </t>
  </si>
  <si>
    <t xml:space="preserve">MICHELIN：PILOT SPORT CUP 2 CONNECT：245/40 ZR19 (98Y) XL  </t>
  </si>
  <si>
    <t xml:space="preserve">MICHELIN：PILOT SPORT CUP 2 CONNECT：255/30 ZR19 (91Y) XL  </t>
  </si>
  <si>
    <t xml:space="preserve">MICHELIN：PILOT SPORT CUP 2 CONNECT：255/35 ZR19 (96Y) XL  </t>
  </si>
  <si>
    <t xml:space="preserve">MICHELIN：PILOT SPORT CUP 2：255/35 ZR20 (97Y) XL  </t>
  </si>
  <si>
    <t xml:space="preserve">255/35ZR20 (97Y) XL  </t>
  </si>
  <si>
    <t xml:space="preserve">MICHELIN：PILOT SPORT CUP 2：255/35ZR20 (97Y) XL  </t>
  </si>
  <si>
    <t xml:space="preserve">MICHELIN：PILOT SPORT CUP 2：255/35 ZR19 (96Y) XL  </t>
  </si>
  <si>
    <t xml:space="preserve">MICHELIN：PILOT SPORT CUP 2 CONNECT：255/40 ZR17 (98Y) XL  </t>
  </si>
  <si>
    <t xml:space="preserve">MICHELIN：PILOT SPORT CUP 2 CONNECT：255/40 ZR20 (101Y) XL  </t>
  </si>
  <si>
    <t xml:space="preserve">MICHELIN：PILOT SPORT CUP 2 CONNECT：265/30 ZR19 (93Y) XL  </t>
  </si>
  <si>
    <t xml:space="preserve">MICHELIN：PILOT SPORT CUP 2 CONNECT：265/30 ZR20 (94Y) XL  </t>
  </si>
  <si>
    <t xml:space="preserve">MICHELIN：PILOT SPORT CUP 2 CONNECT：265/35 ZR18 (97Y) XL  </t>
  </si>
  <si>
    <t xml:space="preserve">MICHELIN：PILOT SPORT CUP 2：265/35 ZR19 (98Y) XL  </t>
  </si>
  <si>
    <t xml:space="preserve">MICHELIN：PILOT SPORT CUP 2 CONNECT：265/35 ZR19 (98Y) XL  </t>
  </si>
  <si>
    <t xml:space="preserve">MICHELIN：PILOT SPORT CUP 2 CONNECT：265/35ZR19 (98Y) XL  </t>
  </si>
  <si>
    <t xml:space="preserve">MICHELIN：PILOT SPORT CUP 2：265/35 ZR20 (99Y) XL  </t>
  </si>
  <si>
    <t xml:space="preserve">MICHELIN：PILOT SPORT CUP 2 CONNECT：265/35 ZR20 (99Y) XL  </t>
  </si>
  <si>
    <t xml:space="preserve">MICHELIN：PILOT SPORT CUP 2 CONNECT：265/40 ZR19 (102Y) XL  </t>
  </si>
  <si>
    <t xml:space="preserve">MICHELIN：PILOT SPORT CUP 2：275/35 ZR19 (100Y) XL  </t>
  </si>
  <si>
    <t xml:space="preserve">MICHELIN：PILOT SPORT CUP 2 CONNECT：275/35 ZR19 (100Y) XL  </t>
  </si>
  <si>
    <t xml:space="preserve">MICHELIN：PILOT SPORT CUP 2 CONNECT：275/35 ZR20 (102Y) XL  </t>
  </si>
  <si>
    <t xml:space="preserve">MICHELIN：PILOT SPORT CUP 2：275/35 ZR21 (103Y) XL  </t>
  </si>
  <si>
    <t xml:space="preserve">285/30 ZR18 (97Y) XL  </t>
  </si>
  <si>
    <t xml:space="preserve">MICHELIN：PILOT SPORT CUP 2 CONNECT：285/30 ZR18 (97Y) XL  </t>
  </si>
  <si>
    <t xml:space="preserve">P285/30 ZR19 (94Y)  </t>
  </si>
  <si>
    <t xml:space="preserve">MICHELIN：PILOT SPORT CUP 2：P285/30 ZR19 (94Y)  </t>
  </si>
  <si>
    <t xml:space="preserve">MICHELIN：PILOT SPORT CUP 2 CONNECT：285/30 ZR20 (99Y) XL  </t>
  </si>
  <si>
    <t xml:space="preserve">MICHELIN：PILOT SPORT CUP 2：285/30 ZR20 (99Y) XL  </t>
  </si>
  <si>
    <t xml:space="preserve">MICHELIN：PILOT SPORT CUP 2 CONNECT：285/35 ZR19 (103Y) XL  </t>
  </si>
  <si>
    <t xml:space="preserve">MICHELIN：PILOT SPORT CUP 2 CONNECT：285/35 ZR20 (104Y) XL  </t>
  </si>
  <si>
    <t xml:space="preserve">MICHELIN：PILOT SPORT CUP 2 CONNECT：295/30 ZR18 (98Y) XL  </t>
  </si>
  <si>
    <t xml:space="preserve">MICHELIN：PILOT SPORT CUP 2 CONNECT：295/30 ZR19 (100Y) XL  </t>
  </si>
  <si>
    <t xml:space="preserve">MICHELIN：PILOT SPORT CUP 2：295/30 ZR20 (101Y) XL  </t>
  </si>
  <si>
    <t xml:space="preserve">MICHELIN：PILOT SPORT CUP 2：295/35 ZR19 (104Y) XL  </t>
  </si>
  <si>
    <t xml:space="preserve">MICHELIN：PILOT SPORT CUP 2 CONNECT：295/35 ZR20 (105Y) XL  </t>
  </si>
  <si>
    <t xml:space="preserve">MICHELIN：PILOT SPORT CUP 2：305/30 ZR19 (102Y) XL  </t>
  </si>
  <si>
    <t xml:space="preserve">MICHELIN：PILOT SPORT CUP 2：305/30 ZR20 (103Y) XL  </t>
  </si>
  <si>
    <t xml:space="preserve">MICHELIN：PILOT SPORT CUP 2 CONNECT：305/30 ZR20 (103Y) XL  </t>
  </si>
  <si>
    <t xml:space="preserve">MICHELIN：PILOT SPORT CUP 2 CONNECT：305/30 ZR21 (104Y) XL  </t>
  </si>
  <si>
    <t xml:space="preserve">305/35 ZR19 (106Y) XL  </t>
  </si>
  <si>
    <t xml:space="preserve">MICHELIN：PILOT SPORT CUP 2：305/35 ZR19 (106Y) XL  </t>
  </si>
  <si>
    <t xml:space="preserve">MICHELIN：PILOT SPORT CUP 2：315/30 ZR20 (104Y) XL  </t>
  </si>
  <si>
    <t xml:space="preserve">MICHELIN：PILOT SPORT CUP 2：315/30 ZR21 (105Y) XL  </t>
  </si>
  <si>
    <t xml:space="preserve">315/30ZR21 (105Y) XL  </t>
  </si>
  <si>
    <t xml:space="preserve">MICHELIN：PILOT SPORT CUP 2：315/30ZR21 (105Y) XL  </t>
  </si>
  <si>
    <t xml:space="preserve">MICHELIN：PILOT SPORT CUP 2：325/30 ZR19 (105Y) XL  </t>
  </si>
  <si>
    <t xml:space="preserve">325/30 ZR20 (106Y) XL  </t>
  </si>
  <si>
    <t xml:space="preserve">MICHELIN：PILOT SPORT CUP 2：325/30 ZR20 (106Y) XL  </t>
  </si>
  <si>
    <t xml:space="preserve">MICHELIN：PILOT SPORT CUP 2：325/30 ZR21 (108Y) XL  </t>
  </si>
  <si>
    <t xml:space="preserve">P335/25 ZR20 (99Y)  </t>
  </si>
  <si>
    <t xml:space="preserve">MICHELIN：PILOT SPORT CUP 2：P335/25 ZR20 (99Y)  </t>
  </si>
  <si>
    <t xml:space="preserve">335/30 ZR20 (108Y) XL  </t>
  </si>
  <si>
    <t xml:space="preserve">MICHELIN：PILOT SPORT CUP 2：335/30 ZR20 (108Y) XL  </t>
  </si>
  <si>
    <t xml:space="preserve">335/30 ZR21 (109Y) XL  </t>
  </si>
  <si>
    <t xml:space="preserve">MICHELIN：PILOT SPORT CUP 2 CONNECT：335/30 ZR21 (109Y) XL  </t>
  </si>
  <si>
    <t xml:space="preserve">345/30 ZR19 (109Y) XL  </t>
  </si>
  <si>
    <t xml:space="preserve">MICHELIN：PILOT SPORT CUP 2 CONNECT：345/30 ZR19 (109Y) XL  </t>
  </si>
  <si>
    <t xml:space="preserve">MICHELIN：PILOT SPORT CUP 2 CONNECT：345/30 ZR20 (106Y)  </t>
  </si>
  <si>
    <t xml:space="preserve">MICHELIN：PILOT SPORT CUP 2 R：235/35 ZR19 (91Y) XL  </t>
  </si>
  <si>
    <t xml:space="preserve">MICHELIN：PILOT SPORT CUP 2 R：245/30 ZR20 (90Y) XL  </t>
  </si>
  <si>
    <t xml:space="preserve">MICHELIN：PILOT SPORT CUP 2 R：245/35ZR20 (95Y) XL  </t>
  </si>
  <si>
    <t xml:space="preserve">MICHELIN：PILOT SPORT CUP 2 R：245/35 ZR20 (95Y) XL  </t>
  </si>
  <si>
    <t xml:space="preserve">MICHELIN：PILOT SPORT CUP 2 R：255/35ZR20 (97Y) XL  </t>
  </si>
  <si>
    <t xml:space="preserve">MICHELIN：PILOT SPORT CUP 2 R：255/35 ZR20 (97Y) XL  </t>
  </si>
  <si>
    <t xml:space="preserve">MICHELIN：PILOT SPORT CUP 2 R：265/35 ZR20 (99Y) XL  </t>
  </si>
  <si>
    <t xml:space="preserve">MICHELIN：PILOT SPORT CUP 2 R：275/30ZR20 (97Y) XL  </t>
  </si>
  <si>
    <t xml:space="preserve">MICHELIN：PILOT SPORT CUP 2 R：275/35 ZR20 (102Y) XL  </t>
  </si>
  <si>
    <t xml:space="preserve">275/35ZR20 (102Y) XL  </t>
  </si>
  <si>
    <t xml:space="preserve">MICHELIN：PILOT SPORT CUP 2 R：275/35ZR20 (102Y) XL  </t>
  </si>
  <si>
    <t xml:space="preserve">MICHELIN：PILOT SPORT CUP 2 R：275/35 ZR19 (100Y) XL  </t>
  </si>
  <si>
    <t xml:space="preserve">MICHELIN：PILOT SPORT CUP 2 R：285/30 ZR20 (99Y) XL  </t>
  </si>
  <si>
    <t xml:space="preserve">285/35ZR19 (103Y) XL  </t>
  </si>
  <si>
    <t xml:space="preserve">MICHELIN：PILOT SPORT CUP 2 R：285/35ZR19 (103Y) XL  </t>
  </si>
  <si>
    <t xml:space="preserve">MICHELIN：PILOT SPORT CUP 2 R：285/35 ZR19 (103Y) XL  </t>
  </si>
  <si>
    <t xml:space="preserve">295/30ZR20 (101Y) XL  </t>
  </si>
  <si>
    <t xml:space="preserve">MICHELIN：PILOT SPORT CUP 2 R：295/30ZR20 (101Y) XL  </t>
  </si>
  <si>
    <t xml:space="preserve">MICHELIN：PILOT SPORT CUP 2 R：295/30 ZR21 (102Y) XL  </t>
  </si>
  <si>
    <t xml:space="preserve">MICHELIN：PILOT SPORT CUP 2 R：295/30 ZR20 (101Y) XL  </t>
  </si>
  <si>
    <t xml:space="preserve">305/30ZR20 (103Y) XL  </t>
  </si>
  <si>
    <t xml:space="preserve">MICHELIN：PILOT SPORT CUP 2 R：305/30ZR20 (103Y) XL  </t>
  </si>
  <si>
    <t xml:space="preserve">MICHELIN：PILOT SPORT CUP 2 R：305/30 ZR20 (103Y) XL  </t>
  </si>
  <si>
    <t xml:space="preserve">305/35 ZR20 (107Y) XL  </t>
  </si>
  <si>
    <t xml:space="preserve">MICHELIN：PILOT SPORT CUP 2 R：305/35 ZR20 (107Y) XL  </t>
  </si>
  <si>
    <t xml:space="preserve">315/30ZR20 (104Y) XL  </t>
  </si>
  <si>
    <t xml:space="preserve">MICHELIN：PILOT SPORT CUP 2 R：315/30ZR20 (104Y) XL  </t>
  </si>
  <si>
    <t xml:space="preserve">MICHELIN：PILOT SPORT CUP 2 R：315/30 ZR21 (105Y) XL  </t>
  </si>
  <si>
    <t xml:space="preserve">MICHELIN：PILOT SPORT CUP 2 R：315/35 ZR20 (110Y) XL  </t>
  </si>
  <si>
    <t xml:space="preserve">MICHELIN：PILOT SPORT CUP 2 R：335/30 ZR20 (108Y) XL  </t>
  </si>
  <si>
    <t xml:space="preserve">335/30ZR20 (108Y) XL  </t>
  </si>
  <si>
    <t xml:space="preserve">MICHELIN：PILOT SPORT CUP 2 R：335/30ZR20 (108Y) XL  </t>
  </si>
  <si>
    <t xml:space="preserve">335/30ZR21 (109Y) XL  </t>
  </si>
  <si>
    <t xml:space="preserve">MICHELIN：PILOT SPORT CUP 2 R：335/30ZR21 (109Y) XL  </t>
  </si>
  <si>
    <t xml:space="preserve">MICHELIN：PILOT SPORT CUP 2 R：345/25ZR21 (104Y) XL  </t>
  </si>
  <si>
    <t xml:space="preserve">MICHELIN：PILOT SPORT CUP 2 R：HL265/35 ZR20 (102Y) XL  </t>
  </si>
  <si>
    <t xml:space="preserve">235/55 R20 105Y XL  </t>
  </si>
  <si>
    <t xml:space="preserve">MICHELIN：PILOT SPORT EV：235/55 R20 105Y XL  </t>
  </si>
  <si>
    <t xml:space="preserve">255/40 R20 101W XL  </t>
  </si>
  <si>
    <t xml:space="preserve">MICHELIN：PILOT SPORT EV：255/40 R20 101W XL  </t>
  </si>
  <si>
    <t xml:space="preserve">255/45 R19 104W XL  </t>
  </si>
  <si>
    <t xml:space="preserve">MICHELIN：PILOT SPORT EV：255/45 R19 104W XL  </t>
  </si>
  <si>
    <t xml:space="preserve">MICHELIN：PILOT SPORT EV：255/45 R20 105W XL  </t>
  </si>
  <si>
    <t xml:space="preserve">MICHELIN：PILOT SPORT EV：255/45 R21 106Y XL  </t>
  </si>
  <si>
    <t xml:space="preserve">255/50 R20 109W XL  </t>
  </si>
  <si>
    <t xml:space="preserve">MICHELIN：PILOT SPORT EV：255/50 R20 109W XL  </t>
  </si>
  <si>
    <t xml:space="preserve">MICHELIN：PILOT SPORT EV：265/35 ZR21 101Y XL  </t>
  </si>
  <si>
    <t xml:space="preserve">MICHELIN：PILOT SPORT EV：265/40 R21 105Y XL  </t>
  </si>
  <si>
    <t xml:space="preserve">265/45R20 108Y XL  </t>
  </si>
  <si>
    <t xml:space="preserve">MICHELIN：PILOT SPORT EV：265/45R20 108Y XL  </t>
  </si>
  <si>
    <t xml:space="preserve">265/45 R21 108V XL  </t>
  </si>
  <si>
    <t xml:space="preserve">MICHELIN：PILOT SPORT EV：265/45 R21 108V XL  </t>
  </si>
  <si>
    <t xml:space="preserve">MICHELIN：PILOT SPORT EV：275/35 R22 104Y XL  </t>
  </si>
  <si>
    <t xml:space="preserve">275/40 R21 107W XL  </t>
  </si>
  <si>
    <t xml:space="preserve">MICHELIN：PILOT SPORT EV：275/40 R21 107W XL  </t>
  </si>
  <si>
    <t xml:space="preserve">275/45R20 110Y XL  </t>
  </si>
  <si>
    <t xml:space="preserve">MICHELIN：PILOT SPORT EV：275/45R20 110Y XL  </t>
  </si>
  <si>
    <t xml:space="preserve">MICHELIN：PILOT SPORT EV：285/45 R20 112Y XL  </t>
  </si>
  <si>
    <t xml:space="preserve">295/30 ZR21 102Y XL  </t>
  </si>
  <si>
    <t xml:space="preserve">MICHELIN：PILOT SPORT EV：295/30 ZR21 102Y XL  </t>
  </si>
  <si>
    <t xml:space="preserve">MICHELIN：PILOT SPORT EV：295/40 R21 111Y XL  </t>
  </si>
  <si>
    <t xml:space="preserve">295/40 R21 111V XL  </t>
  </si>
  <si>
    <t xml:space="preserve">MICHELIN：PILOT SPORT EV：295/40 R21 111V XL  </t>
  </si>
  <si>
    <t xml:space="preserve">HL275/35 R22 107Y XL  </t>
  </si>
  <si>
    <t xml:space="preserve">MICHELIN：PILOT SPORT EV：HL275/35 R22 107Y XL  </t>
  </si>
  <si>
    <t xml:space="preserve">205/50 ZR17 (89Y)  </t>
  </si>
  <si>
    <t xml:space="preserve">MICHELIN：PILOT SPORT PS2：205/50 ZR17 (89Y)  </t>
  </si>
  <si>
    <t xml:space="preserve">205/55 ZR17 95Y XL  </t>
  </si>
  <si>
    <t xml:space="preserve">MICHELIN：PILOT SPORT PS2：205/55 ZR17 95Y XL  </t>
  </si>
  <si>
    <t xml:space="preserve">MICHELIN：PILOT SPORT PS2：225/40 ZR18 (92Y) XL  </t>
  </si>
  <si>
    <t xml:space="preserve">MICHELIN：PILOT SPORT PS2：225/45 ZR17 (94Y) XL  </t>
  </si>
  <si>
    <t xml:space="preserve">MICHELIN：PILOT SPORT PS2：235/35 ZR19 (91Y) XL  </t>
  </si>
  <si>
    <t xml:space="preserve">MICHELIN：PILOT SPORT PS2：235/40 ZR18 (95Y) XL  </t>
  </si>
  <si>
    <t xml:space="preserve">235/50 ZR17 96Y  </t>
  </si>
  <si>
    <t xml:space="preserve">MICHELIN：PILOT SPORT PS2：235/50 ZR17 96Y  </t>
  </si>
  <si>
    <t xml:space="preserve">255/40 ZR17 (94Y)  </t>
  </si>
  <si>
    <t xml:space="preserve">MICHELIN：PILOT SPORT PS2：255/40 ZR17 (94Y)  </t>
  </si>
  <si>
    <t xml:space="preserve">255/40 ZR19 (96Y)  </t>
  </si>
  <si>
    <t xml:space="preserve">MICHELIN：PILOT SPORT PS2：255/40 ZR19 (96Y)  </t>
  </si>
  <si>
    <t xml:space="preserve">MICHELIN：PILOT SPORT PS2：265/35 ZR18 (97Y) XL  </t>
  </si>
  <si>
    <t xml:space="preserve">265/35ZR19 (94Y)  </t>
  </si>
  <si>
    <t xml:space="preserve">MICHELIN：PILOT SPORT PS2：265/35ZR19 (94Y)  </t>
  </si>
  <si>
    <t xml:space="preserve">MICHELIN：PILOT SPORT PS2：265/40 ZR18 (101Y) XL  </t>
  </si>
  <si>
    <t xml:space="preserve">MICHELIN：PILOT SPORT PS2：275/45 R20 110Y XL  </t>
  </si>
  <si>
    <t xml:space="preserve">285/30 ZR18 (93Y)  </t>
  </si>
  <si>
    <t xml:space="preserve">MICHELIN：PILOT SPORT PS2：285/30 ZR18 (93Y)  </t>
  </si>
  <si>
    <t xml:space="preserve">MICHELIN：PILOT SPORT PS2：295/30 ZR18 (98Y) XL  </t>
  </si>
  <si>
    <t xml:space="preserve">295/30ZR19 (100Y) XL  </t>
  </si>
  <si>
    <t xml:space="preserve">MICHELIN：PILOT SPORT PS2：295/30ZR19 (100Y) XL  </t>
  </si>
  <si>
    <t xml:space="preserve">295/35 ZR18 (99Y)  </t>
  </si>
  <si>
    <t xml:space="preserve">MICHELIN：PILOT SPORT PS2：295/35 ZR18 (99Y)  </t>
  </si>
  <si>
    <t xml:space="preserve">305/30ZR19 (102Y) XL  </t>
  </si>
  <si>
    <t xml:space="preserve">MICHELIN：PILOT SPORT PS2：305/30ZR19 (102Y) XL  </t>
  </si>
  <si>
    <t xml:space="preserve">315/30 ZR18 (98Y)  </t>
  </si>
  <si>
    <t xml:space="preserve">MICHELIN：PILOT SPORT PS2：315/30 ZR18 (98Y)  </t>
  </si>
  <si>
    <t xml:space="preserve">245/40 R21 96Y  </t>
  </si>
  <si>
    <t xml:space="preserve">MICHELIN：PILOT SPORT S 5：245/40 R21 96Y  </t>
  </si>
  <si>
    <t xml:space="preserve">MICHELIN：PILOT SPORT S 5：265/35 ZR20 (99Y) XL  </t>
  </si>
  <si>
    <t xml:space="preserve">275/35 R21 99Y  </t>
  </si>
  <si>
    <t xml:space="preserve">MICHELIN：PILOT SPORT S 5：275/35 R21 99Y  </t>
  </si>
  <si>
    <t xml:space="preserve">MICHELIN：PILOT SPORT S 5：275/35 ZR21 (103Y) XL  </t>
  </si>
  <si>
    <t xml:space="preserve">MICHELIN：PILOT SPORT S 5：295/30 ZR21 (102Y) XL  </t>
  </si>
  <si>
    <t xml:space="preserve">MICHELIN：PILOT SPORT S 5：295/30 ZR20 (101Y) XL  </t>
  </si>
  <si>
    <t xml:space="preserve">MICHELIN：PILOT SPORT S 5：325/30 ZR21 (108Y) XL  </t>
  </si>
  <si>
    <t xml:space="preserve">HL305/30 ZR21 (107Y) XL  </t>
  </si>
  <si>
    <t xml:space="preserve">MICHELIN：PILOT SPORT S 5：HL305/30 ZR21 (107Y) XL  </t>
  </si>
  <si>
    <t xml:space="preserve">205/45ZR17 (88Y) XL  </t>
  </si>
  <si>
    <t xml:space="preserve">MICHELIN：PILOT SUPER SPORT：205/45ZR17 (88Y) XL  </t>
  </si>
  <si>
    <t xml:space="preserve">225/35 ZR18 (87Y) XL  </t>
  </si>
  <si>
    <t xml:space="preserve">MICHELIN：PILOT SUPER SPORT：225/35 ZR18 (87Y) XL  </t>
  </si>
  <si>
    <t xml:space="preserve">225/40 ZR18 92Y XL  </t>
  </si>
  <si>
    <t xml:space="preserve">MICHELIN：PILOT SUPER SPORT：225/40 ZR18 92Y XL  </t>
  </si>
  <si>
    <t xml:space="preserve">225/40 ZR18 88Y  </t>
  </si>
  <si>
    <t xml:space="preserve">MICHELIN：PILOT SUPER SPORT：225/40 ZR18 88Y  </t>
  </si>
  <si>
    <t xml:space="preserve">MICHELIN：PILOT SUPER SPORT：225/45 ZR18 (95Y) XL  </t>
  </si>
  <si>
    <t xml:space="preserve">P245/35 ZR19 (89Y)  </t>
  </si>
  <si>
    <t xml:space="preserve">MICHELIN：PILOT SUPER SPORT：P245/35 ZR19 (89Y)  </t>
  </si>
  <si>
    <t xml:space="preserve">MICHELIN：PILOT SUPER SPORT：245/35 ZR19 93Y XL  </t>
  </si>
  <si>
    <t xml:space="preserve">MICHELIN：PILOT SUPER SPORT：245/35 ZR19 (93Y) XL  </t>
  </si>
  <si>
    <t xml:space="preserve">MICHELIN：PILOT SUPER SPORT：245/35 R20 95Y XL  </t>
  </si>
  <si>
    <t xml:space="preserve">MICHELIN：PILOT SUPER SPORT：245/35 ZR20 (95Y) XL  </t>
  </si>
  <si>
    <t xml:space="preserve">245/35ZR20(95Y) XL  </t>
  </si>
  <si>
    <t xml:space="preserve">MICHELIN：PILOT SUPER SPORT：245/35ZR20(95Y) XL  </t>
  </si>
  <si>
    <t xml:space="preserve">245/35 ZR 21 (96Y) XL  </t>
  </si>
  <si>
    <t xml:space="preserve">MICHELIN：PILOT SUPER SPORT：245/35 ZR 21 (96Y) XL  </t>
  </si>
  <si>
    <t xml:space="preserve">245/35 ZR18 92Y XL  </t>
  </si>
  <si>
    <t xml:space="preserve">MICHELIN：PILOT SUPER SPORT：245/35 ZR18 92Y XL  </t>
  </si>
  <si>
    <t xml:space="preserve">P245/40 ZR18 (93Y)  </t>
  </si>
  <si>
    <t xml:space="preserve">MICHELIN：PILOT SUPER SPORT：P245/40 ZR18 (93Y)  </t>
  </si>
  <si>
    <t xml:space="preserve">MICHELIN：PILOT SUPER SPORT：245/40 ZR18 97Y XL  </t>
  </si>
  <si>
    <t xml:space="preserve">MICHELIN：PILOT SUPER SPORT：245/40 ZR20 (99Y) XL  </t>
  </si>
  <si>
    <t xml:space="preserve">245/40 RF21 96Y  </t>
  </si>
  <si>
    <t xml:space="preserve">MICHELIN：PILOT SUPER SPORT：245/40 RF21 96Y  </t>
  </si>
  <si>
    <t xml:space="preserve">MICHELIN：PILOT SUPER SPORT：255/35 ZR19 (96Y) XL  </t>
  </si>
  <si>
    <t xml:space="preserve">MICHELIN：PILOT SUPER SPORT：255/40 ZR18 (99Y) XL  </t>
  </si>
  <si>
    <t xml:space="preserve">255/40 ZR18 (95Y)  </t>
  </si>
  <si>
    <t xml:space="preserve">MICHELIN：PILOT SUPER SPORT：255/40 ZR18 (95Y)  </t>
  </si>
  <si>
    <t xml:space="preserve">MICHELIN：PILOT SUPER SPORT：255/40 ZR20 (101Y) XL  </t>
  </si>
  <si>
    <t xml:space="preserve">255/45 ZR19 (100Y)  </t>
  </si>
  <si>
    <t xml:space="preserve">MICHELIN：PILOT SUPER SPORT：255/45 ZR19 (100Y)  </t>
  </si>
  <si>
    <t xml:space="preserve">MICHELIN：PILOT SUPER SPORT：265/30 ZR20 (94Y) XL  </t>
  </si>
  <si>
    <t xml:space="preserve">MICHELIN：PILOT SUPER SPORT：265/35 ZR19 (98Y) XL  </t>
  </si>
  <si>
    <t xml:space="preserve">265/35 ZR19 98Y XL  </t>
  </si>
  <si>
    <t xml:space="preserve">MICHELIN：PILOT SUPER SPORT：265/35 ZR19 98Y XL  </t>
  </si>
  <si>
    <t xml:space="preserve">MICHELIN：PILOT SUPER SPORT：265/35 ZR20 (99Y) XL  </t>
  </si>
  <si>
    <t xml:space="preserve">MICHELIN：PILOT SUPER SPORT：265/40 ZR19 (102Y) XL  </t>
  </si>
  <si>
    <t xml:space="preserve">265/40 ZR18 101Y XL  </t>
  </si>
  <si>
    <t xml:space="preserve">MICHELIN：PILOT SUPER SPORT：265/40 ZR18 101Y XL  </t>
  </si>
  <si>
    <t xml:space="preserve">MICHELIN：PILOT SUPER SPORT：275/30 R20 97Y XL  </t>
  </si>
  <si>
    <t xml:space="preserve">MICHELIN：PILOT SUPER SPORT：275/30 ZR21 (98Y) XL  </t>
  </si>
  <si>
    <t xml:space="preserve">275/35ZR19 (100Y) XL  </t>
  </si>
  <si>
    <t xml:space="preserve">MICHELIN：PILOT SUPER SPORT：275/35ZR19 (100Y) XL  </t>
  </si>
  <si>
    <t xml:space="preserve">MICHELIN：PILOT SUPER SPORT：275/35 ZR20 (102Y) XL  </t>
  </si>
  <si>
    <t xml:space="preserve">275/35 RF21 99Y  </t>
  </si>
  <si>
    <t xml:space="preserve">MICHELIN：PILOT SUPER SPORT：275/35 RF21 99Y  </t>
  </si>
  <si>
    <t xml:space="preserve">275/40 ZR18 (99Y)  </t>
  </si>
  <si>
    <t xml:space="preserve">MICHELIN：PILOT SUPER SPORT：275/40 ZR18 (99Y)  </t>
  </si>
  <si>
    <t xml:space="preserve">P285/30ZR19 (94Y)  </t>
  </si>
  <si>
    <t xml:space="preserve">MICHELIN：PILOT SUPER SPORT：P285/30ZR19 (94Y)  </t>
  </si>
  <si>
    <t xml:space="preserve">MICHELIN：PILOT SUPER SPORT：285/30 ZR19 (98Y) XL  </t>
  </si>
  <si>
    <t xml:space="preserve">MICHELIN：PILOT SUPER SPORT：285/30 ZR20 (99Y) XL  </t>
  </si>
  <si>
    <t xml:space="preserve">P285/30 ZR20 (95Y)  </t>
  </si>
  <si>
    <t xml:space="preserve">MICHELIN：PILOT SUPER SPORT：P285/30 ZR20 (95Y)  </t>
  </si>
  <si>
    <t xml:space="preserve">MICHELIN：PILOT SUPER SPORT：285/30ZR20 (99Y) XL  </t>
  </si>
  <si>
    <t xml:space="preserve">MICHELIN：PILOT SUPER SPORT：285/35 ZR18 (101Y) XL  </t>
  </si>
  <si>
    <t xml:space="preserve">P285/35 ZR19 (99Y)  </t>
  </si>
  <si>
    <t xml:space="preserve">MICHELIN：PILOT SUPER SPORT：P285/35 ZR19 (99Y)  </t>
  </si>
  <si>
    <t xml:space="preserve">285/35 ZR21 105Y XL  </t>
  </si>
  <si>
    <t xml:space="preserve">MICHELIN：PILOT SUPER SPORT：285/35 ZR21 105Y XL  </t>
  </si>
  <si>
    <t xml:space="preserve">285/40 ZR19 (103Y)  </t>
  </si>
  <si>
    <t xml:space="preserve">MICHELIN：PILOT SUPER SPORT：285/40 ZR19 (103Y)  </t>
  </si>
  <si>
    <t xml:space="preserve">MICHELIN：PILOT SUPER SPORT：295/30 ZR20 (101Y) XL  </t>
  </si>
  <si>
    <t xml:space="preserve">295/30 ZR22 (103Y) XL  </t>
  </si>
  <si>
    <t xml:space="preserve">MICHELIN：PILOT SUPER SPORT：295/30 ZR22 (103Y) XL  </t>
  </si>
  <si>
    <t xml:space="preserve">295/35 ZR18 (103Y) XL  </t>
  </si>
  <si>
    <t xml:space="preserve">MICHELIN：PILOT SUPER SPORT：295/35 ZR18 (103Y) XL  </t>
  </si>
  <si>
    <t xml:space="preserve">MICHELIN：PILOT SUPER SPORT：295/35 ZR19 (104Y) XL  </t>
  </si>
  <si>
    <t xml:space="preserve">MICHELIN：PILOT SUPER SPORT：295/35 ZR20 (105Y) XL  </t>
  </si>
  <si>
    <t xml:space="preserve">MICHELIN：PILOT SUPER SPORT：305/30 ZR20 (103Y) XL  </t>
  </si>
  <si>
    <t xml:space="preserve">305/30 ZR22 (105Y) XL  </t>
  </si>
  <si>
    <t xml:space="preserve">MICHELIN：PILOT SUPER SPORT：305/30 ZR22 (105Y) XL  </t>
  </si>
  <si>
    <t xml:space="preserve">305/35 ZR22 (110Y) XL  </t>
  </si>
  <si>
    <t xml:space="preserve">MICHELIN：PILOT SUPER SPORT：305/35 ZR22 (110Y) XL  </t>
  </si>
  <si>
    <t xml:space="preserve">305/35 ZR19 (102Y)  </t>
  </si>
  <si>
    <t xml:space="preserve">MICHELIN：PILOT SUPER SPORT：305/35 ZR19 (102Y)  </t>
  </si>
  <si>
    <t xml:space="preserve">315/25 ZR23 (102Y) XL  </t>
  </si>
  <si>
    <t xml:space="preserve">MICHELIN：PILOT SUPER SPORT：315/25 ZR23 (102Y) XL  </t>
  </si>
  <si>
    <t xml:space="preserve">MICHELIN：PILOT SUPER SPORT：315/35 ZR20 (110Y) XL  </t>
  </si>
  <si>
    <t xml:space="preserve">325/30 ZR21 108Y XL  </t>
  </si>
  <si>
    <t xml:space="preserve">MICHELIN：PILOT SUPER SPORT：325/30 ZR21 108Y XL  </t>
  </si>
  <si>
    <t xml:space="preserve">P335/25ZR20 (99Y)  </t>
  </si>
  <si>
    <t xml:space="preserve">MICHELIN：PILOT SUPER SPORT：P335/25ZR20 (99Y)  </t>
  </si>
  <si>
    <t xml:space="preserve">MICHELIN：PILOT SUPER SPORT：335/30 ZR20 (108Y) XL  </t>
  </si>
  <si>
    <t xml:space="preserve">255/45R20 101H  </t>
  </si>
  <si>
    <t xml:space="preserve">MICHELIN：PREMIER LTX：255/45R20 101H  </t>
  </si>
  <si>
    <t xml:space="preserve">MICHELIN：PRIMACY 3：195/55 R16 91V XL  </t>
  </si>
  <si>
    <t xml:space="preserve">MICHELIN：PRIMACY 3：205/45 R17 88W XL  </t>
  </si>
  <si>
    <t xml:space="preserve">205/50 R17 89Y  </t>
  </si>
  <si>
    <t xml:space="preserve">MICHELIN：PRIMACY 3：205/50 R17 89Y  </t>
  </si>
  <si>
    <t xml:space="preserve">205/55 R16 91W  </t>
  </si>
  <si>
    <t xml:space="preserve">MICHELIN：PRIMACY 3：205/55 R16 91W  </t>
  </si>
  <si>
    <t xml:space="preserve">205/55 R17 95W XL  </t>
  </si>
  <si>
    <t xml:space="preserve">MICHELIN：PRIMACY 3：205/55 R17 95W XL  </t>
  </si>
  <si>
    <t xml:space="preserve">205/55 R17 91W  </t>
  </si>
  <si>
    <t xml:space="preserve">MICHELIN：PRIMACY 3：205/55 R17 91W  </t>
  </si>
  <si>
    <t xml:space="preserve">MICHELIN：PRIMACY 3：205/55 R19 97V XL  </t>
  </si>
  <si>
    <t xml:space="preserve">215/55 R17 94W  </t>
  </si>
  <si>
    <t xml:space="preserve">MICHELIN：PRIMACY 3：215/55 R17 94W  </t>
  </si>
  <si>
    <t xml:space="preserve">215/60 R17 96V  </t>
  </si>
  <si>
    <t xml:space="preserve">MICHELIN：PRIMACY 3：215/60 R17 96V  </t>
  </si>
  <si>
    <t xml:space="preserve">215/65 R16 102H XL  </t>
  </si>
  <si>
    <t xml:space="preserve">MICHELIN：PRIMACY 3：215/65 R16 102H XL  </t>
  </si>
  <si>
    <t xml:space="preserve">215/65 R17 99V  </t>
  </si>
  <si>
    <t xml:space="preserve">MICHELIN：PRIMACY 3：215/65 R17 99V  </t>
  </si>
  <si>
    <t xml:space="preserve">MICHELIN：PRIMACY 3：225/45 R17 91V  </t>
  </si>
  <si>
    <t xml:space="preserve">225/45 R18 91W  </t>
  </si>
  <si>
    <t xml:space="preserve">MICHELIN：PRIMACY 3：225/45 R18 91W  </t>
  </si>
  <si>
    <t xml:space="preserve">MICHELIN：PRIMACY 3：225/45 R18 95Y XL  </t>
  </si>
  <si>
    <t xml:space="preserve">225/50 R17 94W  </t>
  </si>
  <si>
    <t xml:space="preserve">MICHELIN：PRIMACY 3：225/50 R17 94W  </t>
  </si>
  <si>
    <t xml:space="preserve">225/50 R17 94Y  </t>
  </si>
  <si>
    <t xml:space="preserve">MICHELIN：PRIMACY 3：225/50 R17 94Y  </t>
  </si>
  <si>
    <t xml:space="preserve">225/50 R18 95V  </t>
  </si>
  <si>
    <t xml:space="preserve">MICHELIN：PRIMACY 3：225/50 R18 95V  </t>
  </si>
  <si>
    <t xml:space="preserve">MICHELIN：PRIMACY 3：225/50 R18 95W  </t>
  </si>
  <si>
    <t xml:space="preserve">MICHELIN：PRIMACY 3：225/55 R17 97Y  </t>
  </si>
  <si>
    <t xml:space="preserve">225/55 R17 97W  </t>
  </si>
  <si>
    <t xml:space="preserve">MICHELIN：PRIMACY 3：225/55 R17 97W  </t>
  </si>
  <si>
    <t xml:space="preserve">MICHELIN：PRIMACY 3：225/55 R18 98V  </t>
  </si>
  <si>
    <t xml:space="preserve">225/60 R17 99Y  </t>
  </si>
  <si>
    <t xml:space="preserve">MICHELIN：PRIMACY 3：225/60 R17 99Y  </t>
  </si>
  <si>
    <t xml:space="preserve">235/55 R18 104Y XL  </t>
  </si>
  <si>
    <t xml:space="preserve">MICHELIN：PRIMACY 3：235/55 R18 104Y XL  </t>
  </si>
  <si>
    <t xml:space="preserve">MICHELIN：PRIMACY 3：245/40 R18 97Y XL  </t>
  </si>
  <si>
    <t xml:space="preserve">MICHELIN：PRIMACY 3：245/40 R19 98Y XL  </t>
  </si>
  <si>
    <t xml:space="preserve">MICHELIN：PRIMACY 3：245/45 R18 100Y XL  </t>
  </si>
  <si>
    <t xml:space="preserve">MICHELIN：PRIMACY 3：245/45 R18 100W XL  </t>
  </si>
  <si>
    <t xml:space="preserve">245/45 R19 98Y  </t>
  </si>
  <si>
    <t xml:space="preserve">MICHELIN：PRIMACY 3：245/45 R19 98Y  </t>
  </si>
  <si>
    <t xml:space="preserve">MICHELIN：PRIMACY 3：245/45 R19 102Y XL  </t>
  </si>
  <si>
    <t xml:space="preserve">245/50 R18 100Y  </t>
  </si>
  <si>
    <t xml:space="preserve">MICHELIN：PRIMACY 3：245/50 R18 100Y  </t>
  </si>
  <si>
    <t xml:space="preserve">245/50 R18 100W  </t>
  </si>
  <si>
    <t xml:space="preserve">MICHELIN：PRIMACY 3：245/50 R18 100W  </t>
  </si>
  <si>
    <t xml:space="preserve">245/55 R17 102W  </t>
  </si>
  <si>
    <t xml:space="preserve">MICHELIN：PRIMACY 3：245/55 R17 102W  </t>
  </si>
  <si>
    <t xml:space="preserve">MICHELIN：PRIMACY 3：275/35 R19 100Y XL  </t>
  </si>
  <si>
    <t xml:space="preserve">275/40 R18 99Y  </t>
  </si>
  <si>
    <t xml:space="preserve">MICHELIN：PRIMACY 3：275/40 R18 99Y  </t>
  </si>
  <si>
    <t xml:space="preserve">MICHELIN：PRIMACY 3：275/40 R19 101Y  </t>
  </si>
  <si>
    <t xml:space="preserve">MICHELIN：PRIMACY 3：215/55 R17 94V  </t>
  </si>
  <si>
    <t xml:space="preserve">MICHELIN：PRIMACY 4：165/65 R15 81T  </t>
  </si>
  <si>
    <t xml:space="preserve">MICHELIN：PRIMACY 4：185/50 R16 81H  </t>
  </si>
  <si>
    <t xml:space="preserve">185/55 R15 82V  </t>
  </si>
  <si>
    <t xml:space="preserve">MICHELIN：PRIMACY 4：185/55 R15 82V  </t>
  </si>
  <si>
    <t xml:space="preserve">185/60 R15 84T  </t>
  </si>
  <si>
    <t xml:space="preserve">MICHELIN：PRIMACY 4：185/60 R15 84T  </t>
  </si>
  <si>
    <t xml:space="preserve">MICHELIN：PRIMACY 4：185/60 R15 88H XL  </t>
  </si>
  <si>
    <t xml:space="preserve">185/65 R15 88T  </t>
  </si>
  <si>
    <t xml:space="preserve">MICHELIN：PRIMACY 4：185/65 R15 88T  </t>
  </si>
  <si>
    <t xml:space="preserve">MICHELIN：PRIMACY 4：195/45 R16 84V XL  </t>
  </si>
  <si>
    <t xml:space="preserve">195/50 R15 82V  </t>
  </si>
  <si>
    <t xml:space="preserve">MICHELIN：PRIMACY 4：195/50 R15 82V  </t>
  </si>
  <si>
    <t xml:space="preserve">195/55 R16 87W  </t>
  </si>
  <si>
    <t xml:space="preserve">MICHELIN：PRIMACY 4：195/55 R16 87W  </t>
  </si>
  <si>
    <t xml:space="preserve">MICHELIN：PRIMACY 4：195/60 R15 92V XL  </t>
  </si>
  <si>
    <t xml:space="preserve">195/60 R17 90W  </t>
  </si>
  <si>
    <t xml:space="preserve">MICHELIN：PRIMACY 4：195/60 R17 90W  </t>
  </si>
  <si>
    <t xml:space="preserve">MICHELIN：PRIMACY 4：195/65 R15 91H  </t>
  </si>
  <si>
    <t xml:space="preserve">195/65 R15 91V  </t>
  </si>
  <si>
    <t xml:space="preserve">MICHELIN：PRIMACY 4：195/65 R15 91V  </t>
  </si>
  <si>
    <t xml:space="preserve">MICHELIN：PRIMACY 4：205/45 R16 83H  </t>
  </si>
  <si>
    <t xml:space="preserve">205/45R17 88H XL  </t>
  </si>
  <si>
    <t xml:space="preserve">MICHELIN：PRIMACY 4：205/45R17 88H XL  </t>
  </si>
  <si>
    <t xml:space="preserve">205/55 R16 91H  </t>
  </si>
  <si>
    <t xml:space="preserve">MICHELIN：PRIMACY 4：205/55 R16 91H  </t>
  </si>
  <si>
    <t xml:space="preserve">MICHELIN：PRIMACY 4：205/55 R16 91W  </t>
  </si>
  <si>
    <t xml:space="preserve">205/55 R16 94H XL  </t>
  </si>
  <si>
    <t xml:space="preserve">MICHELIN：PRIMACY 4：205/55 R16 94H XL  </t>
  </si>
  <si>
    <t xml:space="preserve">MICHELIN：PRIMACY 4：205/55 R16 94V XL  </t>
  </si>
  <si>
    <t xml:space="preserve">MICHELIN：PRIMACY 4：205/55 R17 95W XL  </t>
  </si>
  <si>
    <t xml:space="preserve">MICHELIN：PRIMACY 4：205/55 R17 91W  </t>
  </si>
  <si>
    <t xml:space="preserve">MICHELIN：PRIMACY 4：205/55 R17 95V XL  </t>
  </si>
  <si>
    <t xml:space="preserve">205/60 R16 92V  </t>
  </si>
  <si>
    <t xml:space="preserve">MICHELIN：PRIMACY 4：205/60 R16 92V  </t>
  </si>
  <si>
    <t xml:space="preserve">215/45 R17 87W  </t>
  </si>
  <si>
    <t xml:space="preserve">MICHELIN：PRIMACY 4：215/45 R17 87W  </t>
  </si>
  <si>
    <t xml:space="preserve">MICHELIN：PRIMACY 4：215/50 R18 92W  </t>
  </si>
  <si>
    <t xml:space="preserve">MICHELIN：PRIMACY 4：215/55 R17 98W XL  </t>
  </si>
  <si>
    <t xml:space="preserve">MICHELIN：PRIMACY 4：215/55 R17 94V  </t>
  </si>
  <si>
    <t xml:space="preserve">MICHELIN：PRIMACY 4：215/55 R18 99V XL  </t>
  </si>
  <si>
    <t xml:space="preserve">215/60 R16 95H  </t>
  </si>
  <si>
    <t xml:space="preserve">MICHELIN：PRIMACY 4：215/60 R16 95H  </t>
  </si>
  <si>
    <t xml:space="preserve">215/60 R17 96H  </t>
  </si>
  <si>
    <t xml:space="preserve">MICHELIN：PRIMACY 4：215/60 R17 96H  </t>
  </si>
  <si>
    <t xml:space="preserve">MICHELIN：PRIMACY 4：215/60 R17 96V  </t>
  </si>
  <si>
    <t xml:space="preserve">MICHELIN：PRIMACY 4：215/65 R17 99V  </t>
  </si>
  <si>
    <t xml:space="preserve">MICHELIN：PRIMACY 4：215/65 R17 103V XL  </t>
  </si>
  <si>
    <t xml:space="preserve">MICHELIN：PRIMACY 4：225/40 R18 92Y XL  </t>
  </si>
  <si>
    <t xml:space="preserve">MICHELIN：PRIMACY 4：225/45 R17 94Y XL  </t>
  </si>
  <si>
    <t xml:space="preserve">225/45 R17 91W  </t>
  </si>
  <si>
    <t xml:space="preserve">MICHELIN：PRIMACY 4：225/45 R17 91W  </t>
  </si>
  <si>
    <t xml:space="preserve">225/45 R17 94V XL  </t>
  </si>
  <si>
    <t xml:space="preserve">MICHELIN：PRIMACY 4：225/45 R17 94V XL  </t>
  </si>
  <si>
    <t xml:space="preserve">MICHELIN：PRIMACY 4：225/45 R18 95Y XL  </t>
  </si>
  <si>
    <t xml:space="preserve">MICHELIN：PRIMACY 4：225/50 R17 98Y XL  </t>
  </si>
  <si>
    <t xml:space="preserve">225/50R17 98Y XL  </t>
  </si>
  <si>
    <t xml:space="preserve">MICHELIN：PRIMACY 4：225/50R17 98Y XL  </t>
  </si>
  <si>
    <t xml:space="preserve">MICHELIN：PRIMACY 4：225/50 R17 94Y  </t>
  </si>
  <si>
    <t xml:space="preserve">225/50 R17 98V XL  </t>
  </si>
  <si>
    <t xml:space="preserve">MICHELIN：PRIMACY 4：225/50 R17 98V XL  </t>
  </si>
  <si>
    <t xml:space="preserve">MICHELIN：PRIMACY 4：225/50 R18 95V  </t>
  </si>
  <si>
    <t xml:space="preserve">MICHELIN：PRIMACY 4：225/50 R18 99W XL  </t>
  </si>
  <si>
    <t xml:space="preserve">225/50 RF18 95V  </t>
  </si>
  <si>
    <t xml:space="preserve">MICHELIN：PRIMACY 4：225/50 RF18 95V  </t>
  </si>
  <si>
    <t xml:space="preserve">225/55 R16 95V  </t>
  </si>
  <si>
    <t xml:space="preserve">MICHELIN：PRIMACY 4：225/55 R16 95V  </t>
  </si>
  <si>
    <t xml:space="preserve">MICHELIN：PRIMACY 4：225/55 R17 101Y XL  </t>
  </si>
  <si>
    <t xml:space="preserve">225/55 R17 101V XL  </t>
  </si>
  <si>
    <t xml:space="preserve">MICHELIN：PRIMACY 4：225/55 R17 101V XL  </t>
  </si>
  <si>
    <t xml:space="preserve">225/55 R18 102Y XL  </t>
  </si>
  <si>
    <t xml:space="preserve">MICHELIN：PRIMACY 4：225/55 R18 102Y XL  </t>
  </si>
  <si>
    <t xml:space="preserve">235/40 R19 96W XL  </t>
  </si>
  <si>
    <t xml:space="preserve">MICHELIN：PRIMACY 4：235/40 R19 96W XL  </t>
  </si>
  <si>
    <t xml:space="preserve">MICHELIN：PRIMACY 4：235/45 R18 98W XL  </t>
  </si>
  <si>
    <t xml:space="preserve">235/50 R17 96W  </t>
  </si>
  <si>
    <t xml:space="preserve">MICHELIN：PRIMACY 4：235/50 R17 96W  </t>
  </si>
  <si>
    <t xml:space="preserve">235/50 R18 101H XL  </t>
  </si>
  <si>
    <t xml:space="preserve">MICHELIN：PRIMACY 4：235/50 R18 101H XL  </t>
  </si>
  <si>
    <t xml:space="preserve">MICHELIN：PRIMACY 4：235/50 R18 101Y XL  </t>
  </si>
  <si>
    <t xml:space="preserve">MICHELIN：PRIMACY 4：235/50 R19 103V XL  </t>
  </si>
  <si>
    <t xml:space="preserve">235/55 R18 100W  </t>
  </si>
  <si>
    <t xml:space="preserve">MICHELIN：PRIMACY 4：235/55 R18 100W  </t>
  </si>
  <si>
    <t xml:space="preserve">MICHELIN：PRIMACY 4：235/55 R18 100V  </t>
  </si>
  <si>
    <t xml:space="preserve">MICHELIN：PRIMACY 4：235/55 R19 105W XL  </t>
  </si>
  <si>
    <t xml:space="preserve">235/60 R16 100V  </t>
  </si>
  <si>
    <t xml:space="preserve">MICHELIN：PRIMACY 4：235/60 R16 100V  </t>
  </si>
  <si>
    <t xml:space="preserve">235/60 R17 102V  </t>
  </si>
  <si>
    <t xml:space="preserve">MICHELIN：PRIMACY 4：235/60 R17 102V  </t>
  </si>
  <si>
    <t xml:space="preserve">MICHELIN：PRIMACY 4：235/60 R18 103V  </t>
  </si>
  <si>
    <t xml:space="preserve">MICHELIN：PRIMACY 4：245/40 R18 97Y XL  </t>
  </si>
  <si>
    <t xml:space="preserve">245/40 R18 93H  </t>
  </si>
  <si>
    <t xml:space="preserve">MICHELIN：PRIMACY 4：245/40 R18 93H  </t>
  </si>
  <si>
    <t xml:space="preserve">MICHELIN：PRIMACY 4：245/45 R17 99Y XL  </t>
  </si>
  <si>
    <t xml:space="preserve">MICHELIN：PRIMACY 4：245/45 R18 100Y XL  </t>
  </si>
  <si>
    <t xml:space="preserve">MICHELIN：PRIMACY 4：245/45 R18 100W XL  </t>
  </si>
  <si>
    <t xml:space="preserve">245/45 R19 102W XL  </t>
  </si>
  <si>
    <t xml:space="preserve">MICHELIN：PRIMACY 4：245/45 R19 102W XL  </t>
  </si>
  <si>
    <t xml:space="preserve">MICHELIN：PRIMACY 4：245/50 R18 100W  </t>
  </si>
  <si>
    <t xml:space="preserve">245/50 RF19 101W  </t>
  </si>
  <si>
    <t xml:space="preserve">MICHELIN：PRIMACY 4：245/50 RF19 101W  </t>
  </si>
  <si>
    <t xml:space="preserve">MICHELIN：PRIMACY 4：255/40 R18 99Y XL  </t>
  </si>
  <si>
    <t xml:space="preserve">MICHELIN：PRIMACY 4：255/40 R19 100W XL  </t>
  </si>
  <si>
    <t xml:space="preserve">255/45 R17 98W  </t>
  </si>
  <si>
    <t xml:space="preserve">MICHELIN：PRIMACY 4：255/45 R17 98W  </t>
  </si>
  <si>
    <t xml:space="preserve">MICHELIN：PRIMACY 4：255/45 R20 105V XL  </t>
  </si>
  <si>
    <t xml:space="preserve">255/45 R20 101V  </t>
  </si>
  <si>
    <t xml:space="preserve">MICHELIN：PRIMACY 4：255/45 R20 101V  </t>
  </si>
  <si>
    <t xml:space="preserve">225/65 R17 102H  </t>
  </si>
  <si>
    <t xml:space="preserve">MICHELIN：PRIMACY 4：225/65 R17 102H  </t>
  </si>
  <si>
    <t xml:space="preserve">MICHELIN：PRIMACY 4+：185/50 R16 81H  </t>
  </si>
  <si>
    <t xml:space="preserve">MICHELIN：PRIMACY 4+：195/50 R16 88V XL  </t>
  </si>
  <si>
    <t xml:space="preserve">195/55 R16 87H  </t>
  </si>
  <si>
    <t xml:space="preserve">MICHELIN：PRIMACY 4+：195/55 R16 87H  </t>
  </si>
  <si>
    <t xml:space="preserve">MICHELIN：PRIMACY 4+：195/60 R16 93V XL  </t>
  </si>
  <si>
    <t xml:space="preserve">MICHELIN：PRIMACY 4+：195/65 R16 92V  </t>
  </si>
  <si>
    <t xml:space="preserve">205/45 R16 83W  </t>
  </si>
  <si>
    <t xml:space="preserve">MICHELIN：PRIMACY 4+：205/45 R16 83W  </t>
  </si>
  <si>
    <t xml:space="preserve">MICHELIN：PRIMACY 4+：205/45 R17 88V XL  </t>
  </si>
  <si>
    <t xml:space="preserve">MICHELIN：PRIMACY 4+：205/50 R17 93W XL  </t>
  </si>
  <si>
    <t xml:space="preserve">205/55R16 91W  </t>
  </si>
  <si>
    <t xml:space="preserve">MICHELIN：PRIMACY 4+：205/55R16 91W  </t>
  </si>
  <si>
    <t xml:space="preserve">MICHELIN：PRIMACY 4+：205/55 R17 95V XL  </t>
  </si>
  <si>
    <t xml:space="preserve">MICHELIN：PRIMACY 4+：205/60 R16 96W XL  </t>
  </si>
  <si>
    <t xml:space="preserve">205/65 R16 95V  </t>
  </si>
  <si>
    <t xml:space="preserve">MICHELIN：PRIMACY 4+：205/65 R16 95V  </t>
  </si>
  <si>
    <t xml:space="preserve">215/45 R17 91W XL  </t>
  </si>
  <si>
    <t xml:space="preserve">MICHELIN：PRIMACY 4+：215/45 R17 91W XL  </t>
  </si>
  <si>
    <t xml:space="preserve">MICHELIN：PRIMACY 4+：215/45 R18 93W XL  </t>
  </si>
  <si>
    <t xml:space="preserve">MICHELIN：PRIMACY 4+：215/50 R17 95W XL  </t>
  </si>
  <si>
    <t xml:space="preserve">MICHELIN：PRIMACY 4+：215/50 R18 92W  </t>
  </si>
  <si>
    <t xml:space="preserve">MICHELIN：PRIMACY 4+：215/55 R16 97W XL  </t>
  </si>
  <si>
    <t xml:space="preserve">MICHELIN：PRIMACY 4+：215/55 R17 94W  </t>
  </si>
  <si>
    <t xml:space="preserve">MICHELIN：PRIMACY 4+：215/55 R18 99V XL  </t>
  </si>
  <si>
    <t xml:space="preserve">MICHELIN：PRIMACY 4+：215/60 R16 99V XL  </t>
  </si>
  <si>
    <t xml:space="preserve">MICHELIN：PRIMACY 4+：215/60 R17 96V  </t>
  </si>
  <si>
    <t xml:space="preserve">MICHELIN：PRIMACY 4+：215/65 R16 102V XL  </t>
  </si>
  <si>
    <t xml:space="preserve">MICHELIN：PRIMACY 4+：215/65 R17 99V  </t>
  </si>
  <si>
    <t xml:space="preserve">MICHELIN：PRIMACY 4+：225/40 R18 92Y XL  </t>
  </si>
  <si>
    <t xml:space="preserve">225/45R17 94W XL  </t>
  </si>
  <si>
    <t xml:space="preserve">MICHELIN：PRIMACY 4+：225/45R17 94W XL  </t>
  </si>
  <si>
    <t xml:space="preserve">MICHELIN：PRIMACY 4+：225/45 R18 95Y XL  </t>
  </si>
  <si>
    <t xml:space="preserve">MICHELIN：PRIMACY 4+：225/45 R19 96W XL  </t>
  </si>
  <si>
    <t xml:space="preserve">225/50 R16 92W  </t>
  </si>
  <si>
    <t xml:space="preserve">MICHELIN：PRIMACY 4+：225/50 R16 92W  </t>
  </si>
  <si>
    <t xml:space="preserve">MICHELIN：PRIMACY 4+：225/50 R17 98Y XL  </t>
  </si>
  <si>
    <t xml:space="preserve">MICHELIN：PRIMACY 4+：225/50 R18 99W XL  </t>
  </si>
  <si>
    <t xml:space="preserve">MICHELIN：PRIMACY 4+：225/55 R16 99W XL  </t>
  </si>
  <si>
    <t xml:space="preserve">MICHELIN：PRIMACY 4+：225/55 R17 101W XL  </t>
  </si>
  <si>
    <t xml:space="preserve">MICHELIN：PRIMACY 4+：225/55 R18 102V XL  </t>
  </si>
  <si>
    <t xml:space="preserve">MICHELIN：PRIMACY 4+：225/60 R16 102W XL  </t>
  </si>
  <si>
    <t xml:space="preserve">MICHELIN：PRIMACY 4+：225/60 R17 99V  </t>
  </si>
  <si>
    <t xml:space="preserve">235/40 R18 91W  </t>
  </si>
  <si>
    <t xml:space="preserve">MICHELIN：PRIMACY 4+：235/40 R18 91W  </t>
  </si>
  <si>
    <t xml:space="preserve">235/45 R17 97W XL  </t>
  </si>
  <si>
    <t xml:space="preserve">MICHELIN：PRIMACY 4+：235/45 R17 97W XL  </t>
  </si>
  <si>
    <t xml:space="preserve">MICHELIN：PRIMACY 4+：235/45 R18 98Y XL  </t>
  </si>
  <si>
    <t xml:space="preserve">MICHELIN：PRIMACY 4+：235/45 R20 100V XL  </t>
  </si>
  <si>
    <t xml:space="preserve">MICHELIN：PRIMACY 4+：235/50 R18 101Y XL  </t>
  </si>
  <si>
    <t xml:space="preserve">235/55 R17 103W XL  </t>
  </si>
  <si>
    <t xml:space="preserve">MICHELIN：PRIMACY 4+：235/55 R17 103W XL  </t>
  </si>
  <si>
    <t xml:space="preserve">MICHELIN：PRIMACY 4+：235/55 R18 104V XL  </t>
  </si>
  <si>
    <t xml:space="preserve">MICHELIN：PRIMACY 4+：245/40 R21 100W XL  </t>
  </si>
  <si>
    <t xml:space="preserve">MICHELIN：PRIMACY 4+：245/45 R17 99Y XL  </t>
  </si>
  <si>
    <t xml:space="preserve">MICHELIN：PRIMACY 4+：245/45 R18 100W XL  </t>
  </si>
  <si>
    <t xml:space="preserve">255/45 R18 99Y  </t>
  </si>
  <si>
    <t xml:space="preserve">MICHELIN：PRIMACY 4+：255/45 R18 99Y  </t>
  </si>
  <si>
    <t xml:space="preserve">255/50 R18 106Y XL  </t>
  </si>
  <si>
    <t xml:space="preserve">MICHELIN：PRIMACY 4+：255/50 R18 106Y XL  </t>
  </si>
  <si>
    <t xml:space="preserve">MICHELIN：PRIMACY 5：195/55 R16 91W XL  </t>
  </si>
  <si>
    <t xml:space="preserve">MICHELIN：PRIMACY 5：195/60 R16 93V XL  </t>
  </si>
  <si>
    <t xml:space="preserve">MICHELIN：PRIMACY 5：205/50 R17 93W XL  </t>
  </si>
  <si>
    <t xml:space="preserve">MICHELIN：PRIMACY 5：205/55 R16 91W  </t>
  </si>
  <si>
    <t xml:space="preserve">MICHELIN：PRIMACY 5：205/55 R17 95W XL  </t>
  </si>
  <si>
    <t xml:space="preserve">MICHELIN：PRIMACY 5：205/60 R16 96W XL  </t>
  </si>
  <si>
    <t xml:space="preserve">205/65 R16 95W  </t>
  </si>
  <si>
    <t xml:space="preserve">MICHELIN：PRIMACY 5：205/65 R16 95W  </t>
  </si>
  <si>
    <t xml:space="preserve">MICHELIN：PRIMACY 5：215/45 R17 91W XL  </t>
  </si>
  <si>
    <t xml:space="preserve">MICHELIN：PRIMACY 5：215/45 R18 93W XL  </t>
  </si>
  <si>
    <t xml:space="preserve">MICHELIN：PRIMACY 5：215/50 R17 95W XL  </t>
  </si>
  <si>
    <t xml:space="preserve">MICHELIN：PRIMACY 5：215/55 R16 97W XL  </t>
  </si>
  <si>
    <t xml:space="preserve">MICHELIN：PRIMACY 5：215/55 R17 94V  </t>
  </si>
  <si>
    <t xml:space="preserve">MICHELIN：PRIMACY 5：215/55 R18 99V XL  </t>
  </si>
  <si>
    <t xml:space="preserve">MICHELIN：PRIMACY 5：215/60 R16 99V XL  </t>
  </si>
  <si>
    <t xml:space="preserve">MICHELIN：PRIMACY 5：215/60 R17 100V XL  </t>
  </si>
  <si>
    <t xml:space="preserve">MICHELIN：PRIMACY 5：215/65 R16 102V XL  </t>
  </si>
  <si>
    <t xml:space="preserve">MICHELIN：PRIMACY 5：215/65 R17 103V XL  </t>
  </si>
  <si>
    <t xml:space="preserve">MICHELIN：PRIMACY 5：225/40 R18 92Y XL  </t>
  </si>
  <si>
    <t xml:space="preserve">MICHELIN：PRIMACY 5：225/45 R17 94W XL  </t>
  </si>
  <si>
    <t xml:space="preserve">MICHELIN：PRIMACY 5：225/45 R18 95Y XL  </t>
  </si>
  <si>
    <t xml:space="preserve">MICHELIN：PRIMACY 5：225/45 R19 96W XL  </t>
  </si>
  <si>
    <t xml:space="preserve">MICHELIN：PRIMACY 5：225/50 R17 98W XL  </t>
  </si>
  <si>
    <t xml:space="preserve">MICHELIN：PRIMACY 5：225/50 R18 99W XL  </t>
  </si>
  <si>
    <t xml:space="preserve">MICHELIN：PRIMACY 5：225/55 R16 99W XL  </t>
  </si>
  <si>
    <t xml:space="preserve">MICHELIN：PRIMACY 5：225/55 R17 101W XL  </t>
  </si>
  <si>
    <t xml:space="preserve">MICHELIN：PRIMACY 5：225/55 R18 102V XL  </t>
  </si>
  <si>
    <t xml:space="preserve">225/60 R17 103V XL  </t>
  </si>
  <si>
    <t xml:space="preserve">MICHELIN：PRIMACY 5：225/60 R17 103V XL  </t>
  </si>
  <si>
    <t xml:space="preserve">MICHELIN：PRIMACY 5：235/40 R19 96W XL  </t>
  </si>
  <si>
    <t xml:space="preserve">MICHELIN：PRIMACY 5：235/45 R17 97W XL  </t>
  </si>
  <si>
    <t xml:space="preserve">MICHELIN：PRIMACY 5：235/45 R18 98Y XL  </t>
  </si>
  <si>
    <t xml:space="preserve">235/45 R20 100W XL  </t>
  </si>
  <si>
    <t xml:space="preserve">MICHELIN：PRIMACY 5：235/45 R20 100W XL  </t>
  </si>
  <si>
    <t xml:space="preserve">MICHELIN：PRIMACY 5：235/50 R17 96W  </t>
  </si>
  <si>
    <t xml:space="preserve">235/50 R18 97W  </t>
  </si>
  <si>
    <t xml:space="preserve">MICHELIN：PRIMACY 5：235/50 R18 97W  </t>
  </si>
  <si>
    <t xml:space="preserve">235/50 R19 103W XL  </t>
  </si>
  <si>
    <t xml:space="preserve">MICHELIN：PRIMACY 5：235/50 R19 103W XL  </t>
  </si>
  <si>
    <t xml:space="preserve">MICHELIN：PRIMACY 5：235/55 R17 103W XL  </t>
  </si>
  <si>
    <t xml:space="preserve">235/55 R18 104W XL  </t>
  </si>
  <si>
    <t xml:space="preserve">MICHELIN：PRIMACY 5：235/55 R18 104W XL  </t>
  </si>
  <si>
    <t xml:space="preserve">MICHELIN：PRIMACY 5：235/55 R19 105W XL  </t>
  </si>
  <si>
    <t xml:space="preserve">MICHELIN：PRIMACY 5：245/45 R17 99Y XL  </t>
  </si>
  <si>
    <t xml:space="preserve">MICHELIN：PRIMACY 5：245/45 R18 100W XL  </t>
  </si>
  <si>
    <t xml:space="preserve">MICHELIN：PRIMACY 5：245/45 R19 102W XL  </t>
  </si>
  <si>
    <t xml:space="preserve">245/50 R18 104W XL  </t>
  </si>
  <si>
    <t xml:space="preserve">MICHELIN：PRIMACY 5：245/50 R18 104W XL  </t>
  </si>
  <si>
    <t xml:space="preserve">255/45 R18 99W  </t>
  </si>
  <si>
    <t xml:space="preserve">MICHELIN：PRIMACY 5：255/45 R18 99W  </t>
  </si>
  <si>
    <t xml:space="preserve">255/60R20 113Y XL  </t>
  </si>
  <si>
    <t xml:space="preserve">MICHELIN：PRIMACY ALL SEASON：255/60R20 113Y XL  </t>
  </si>
  <si>
    <t xml:space="preserve">275/50R21 113Y XL  </t>
  </si>
  <si>
    <t xml:space="preserve">MICHELIN：PRIMACY ALL SEASON：275/50R21 113Y XL  </t>
  </si>
  <si>
    <t xml:space="preserve">275/55R20 117W XL  </t>
  </si>
  <si>
    <t xml:space="preserve">MICHELIN：PRIMACY ALL SEASON：275/55R20 117W XL  </t>
  </si>
  <si>
    <t xml:space="preserve">MICHELIN：PRIMACY ALL SEASON：285/40R23 111Y XL  </t>
  </si>
  <si>
    <t xml:space="preserve">205/70 R15 96H  </t>
  </si>
  <si>
    <t xml:space="preserve">MICHELIN：PRIMACY SUV+：205/70 R15 96H  </t>
  </si>
  <si>
    <t xml:space="preserve">215/50 R18 92V  </t>
  </si>
  <si>
    <t xml:space="preserve">MICHELIN：PRIMACY SUV+：215/50 R18 92V  </t>
  </si>
  <si>
    <t xml:space="preserve">MICHELIN：PRIMACY SUV+：215/60 R17 96H  </t>
  </si>
  <si>
    <t xml:space="preserve">MICHELIN：PRIMACY SUV+：225/55 R18 98V  </t>
  </si>
  <si>
    <t xml:space="preserve">MICHELIN：PRIMACY SUV+：225/55 R19 99V  </t>
  </si>
  <si>
    <t xml:space="preserve">225/55 R19 103H XL  </t>
  </si>
  <si>
    <t xml:space="preserve">MICHELIN：PRIMACY SUV+：225/55 R19 103H XL  </t>
  </si>
  <si>
    <t xml:space="preserve">MICHELIN：PRIMACY SUV+：225/60 R17 99V  </t>
  </si>
  <si>
    <t xml:space="preserve">225/60 R18 100H  </t>
  </si>
  <si>
    <t xml:space="preserve">MICHELIN：PRIMACY SUV+：225/60 R18 100H  </t>
  </si>
  <si>
    <t xml:space="preserve">225/65 R17 106H XL  </t>
  </si>
  <si>
    <t xml:space="preserve">MICHELIN：PRIMACY SUV+：225/65 R17 106H XL  </t>
  </si>
  <si>
    <t xml:space="preserve">MICHELIN：PRIMACY SUV+：235/50 R19 99V  </t>
  </si>
  <si>
    <t xml:space="preserve">MICHELIN：PRIMACY SUV+：235/55 R18 104V XL  </t>
  </si>
  <si>
    <t xml:space="preserve">235/55 R20 102V  </t>
  </si>
  <si>
    <t xml:space="preserve">MICHELIN：PRIMACY SUV+：235/55 R20 102V  </t>
  </si>
  <si>
    <t xml:space="preserve">MICHELIN：PRIMACY SUV+：235/60 R17 102V  </t>
  </si>
  <si>
    <t xml:space="preserve">MICHELIN：PRIMACY SUV+：235/60 R18 103V  </t>
  </si>
  <si>
    <t xml:space="preserve">MICHELIN：PRIMACY SUV+：235/65 R17 108V XL  </t>
  </si>
  <si>
    <t xml:space="preserve">235/65 R18 106H  </t>
  </si>
  <si>
    <t xml:space="preserve">MICHELIN：PRIMACY SUV+：235/65 R18 106H  </t>
  </si>
  <si>
    <t xml:space="preserve">MICHELIN：PRIMACY SUV+：245/50 R20 102V  </t>
  </si>
  <si>
    <t xml:space="preserve">245/60 R18 105V  </t>
  </si>
  <si>
    <t xml:space="preserve">MICHELIN：PRIMACY SUV+：245/60 R18 105V  </t>
  </si>
  <si>
    <t xml:space="preserve">255/50 R20 109V XL  </t>
  </si>
  <si>
    <t xml:space="preserve">MICHELIN：PRIMACY SUV+：255/50 R20 109V XL  </t>
  </si>
  <si>
    <t xml:space="preserve">255/55 R19 111V XL  </t>
  </si>
  <si>
    <t xml:space="preserve">MICHELIN：PRIMACY SUV+：255/55 R19 111V XL  </t>
  </si>
  <si>
    <t xml:space="preserve">MICHELIN：PRIMACY SUV+：265/50 R20 111V XL  </t>
  </si>
  <si>
    <t xml:space="preserve">MICHELIN：PRIMACY SUV+：265/60 R18 110H  </t>
  </si>
  <si>
    <t xml:space="preserve">MICHELIN：PRIMACY SUV+：265/65 R17 112H  </t>
  </si>
  <si>
    <t xml:space="preserve">275/65 R17 115H  </t>
  </si>
  <si>
    <t xml:space="preserve">MICHELIN：PRIMACY SUV+：275/65 R17 115H  </t>
  </si>
  <si>
    <t xml:space="preserve">285/60 R18 116V  </t>
  </si>
  <si>
    <t xml:space="preserve">MICHELIN：PRIMACY SUV+：285/60 R18 116V  </t>
  </si>
  <si>
    <t xml:space="preserve">245/40R19 94V  </t>
  </si>
  <si>
    <t xml:space="preserve">MICHELIN：PRIMACY TOUR A/S：245/40R19 94V  </t>
  </si>
  <si>
    <t xml:space="preserve">245/45R18 96V  </t>
  </si>
  <si>
    <t xml:space="preserve">MICHELIN：PRIMACY TOUR A/S：245/45R18 96V  </t>
  </si>
  <si>
    <t xml:space="preserve">165/80 R 13LT 90/88R  </t>
  </si>
  <si>
    <t xml:space="preserve">MICHELIN：AGILIS 3：165/80 R 13LT 90/88R  </t>
  </si>
  <si>
    <t xml:space="preserve">165/80 R 14LT 97/95R  </t>
  </si>
  <si>
    <t xml:space="preserve">MICHELIN：AGILIS 3：165/80 R 14LT 97/95R  </t>
  </si>
  <si>
    <t xml:space="preserve">195/75 R 15LT 109/107S  </t>
  </si>
  <si>
    <t xml:space="preserve">MICHELIN：AGILIS 3：195/75 R 15LT 109/107S  </t>
  </si>
  <si>
    <t xml:space="preserve">195/80 R 15C  </t>
  </si>
  <si>
    <t xml:space="preserve">MICHELIN：AGILIS 3：195/80 R 15C  </t>
  </si>
  <si>
    <t xml:space="preserve">205/75R16C 113/111R  </t>
  </si>
  <si>
    <t xml:space="preserve">MICHELIN：AGILIS 3：205/75R16C 113/111R  </t>
  </si>
  <si>
    <t xml:space="preserve">215/60 R 17C  </t>
  </si>
  <si>
    <t xml:space="preserve">MICHELIN：AGILIS 3：215/60 R 17C  </t>
  </si>
  <si>
    <t xml:space="preserve">215/65 R 16C  </t>
  </si>
  <si>
    <t xml:space="preserve">MICHELIN：AGILIS 3：215/65 R 16C  </t>
  </si>
  <si>
    <t xml:space="preserve">215/70R15C 109/107S  </t>
  </si>
  <si>
    <t xml:space="preserve">MICHELIN：AGILIS 3：215/70R15C 109/107S  </t>
  </si>
  <si>
    <t xml:space="preserve">195/80 R15C 108/106S  </t>
  </si>
  <si>
    <t xml:space="preserve">MICHELIN：AGILIS CROSSCLIMATE：195/80 R15C 108/106S  </t>
  </si>
  <si>
    <t xml:space="preserve">MICHELIN：AGILIS CROSSCLIMATE：205/75R16C 113/111R  </t>
  </si>
  <si>
    <t xml:space="preserve">MICHELIN：AGILIS CROSSCLIMATE：215/60 R 17C  </t>
  </si>
  <si>
    <t xml:space="preserve">215/65R16C 109/107T  </t>
  </si>
  <si>
    <t xml:space="preserve">MICHELIN：AGILIS CROSSCLIMATE：215/65R16C 109/107T  </t>
  </si>
  <si>
    <t xml:space="preserve">215/70 R15CP 109/107R  </t>
  </si>
  <si>
    <t xml:space="preserve">MICHELIN：CROSSCLIMATE CAMPING：215/70 R15CP 109/107R  </t>
  </si>
  <si>
    <t xml:space="preserve">225/70 R15CP 112/110R  </t>
  </si>
  <si>
    <t xml:space="preserve">MICHELIN：CROSSCLIMATE CAMPING：225/70 R15CP 112/110R  </t>
  </si>
  <si>
    <t xml:space="preserve">225/75 R16CP 118/116R  </t>
  </si>
  <si>
    <t xml:space="preserve">MICHELIN：CROSSCLIMATE CAMPING：225/75 R16CP 118/116R  </t>
  </si>
  <si>
    <t xml:space="preserve">30X9.50R15 LT 104S  </t>
  </si>
  <si>
    <t xml:space="preserve">BFGOODRICH：All-Terrain T/A KO2：30X9.50R15 LT 104S  </t>
  </si>
  <si>
    <t xml:space="preserve">31X10.50R15LT 109S  </t>
  </si>
  <si>
    <t xml:space="preserve">BFGOODRICH：All-Terrain T/A KO2：31X10.50R15LT 109S  </t>
  </si>
  <si>
    <t xml:space="preserve">32X11.50R15LT 113R  </t>
  </si>
  <si>
    <t xml:space="preserve">BFGOODRICH：All-Terrain T/A KO2：32X11.50R15LT 113R  </t>
  </si>
  <si>
    <t xml:space="preserve">33X10.50R15LT 114R  </t>
  </si>
  <si>
    <t xml:space="preserve">BFGOODRICH：All-Terrain T/A KO2：33X10.50R15LT 114R  </t>
  </si>
  <si>
    <t xml:space="preserve">33X12.50R15LT 108R  </t>
  </si>
  <si>
    <t xml:space="preserve">BFGOODRICH：All-Terrain T/A KO2：33X12.50R15LT 108R  </t>
  </si>
  <si>
    <t xml:space="preserve">33X12.50R17LT 120S  </t>
  </si>
  <si>
    <t xml:space="preserve">BFGOODRICH：All-Terrain T/A KO2：33X12.50R17LT 120S  </t>
  </si>
  <si>
    <t xml:space="preserve">33X12.5R18LT 118S  </t>
  </si>
  <si>
    <t xml:space="preserve">BFGOODRICH：All-Terrain T/A KO2：33X12.5R18LT 118S  </t>
  </si>
  <si>
    <t xml:space="preserve">33X12.50R20LT 114S  </t>
  </si>
  <si>
    <t xml:space="preserve">BFGOODRICH：All-Terrain T/A KO2：33X12.50R20LT 114S  </t>
  </si>
  <si>
    <t xml:space="preserve">33X12.50R22LT 109R  </t>
  </si>
  <si>
    <t xml:space="preserve">BFGOODRICH：All-Terrain T/A KO2：33X12.50R22LT 109R  </t>
  </si>
  <si>
    <t xml:space="preserve">35X12.50R18LT 123R  </t>
  </si>
  <si>
    <t xml:space="preserve">BFGOODRICH：All-Terrain T/A KO2：35X12.50R18LT 123R  </t>
  </si>
  <si>
    <t xml:space="preserve">35X12.50R15LT 113Q  </t>
  </si>
  <si>
    <t xml:space="preserve">BFGOODRICH：All-Terrain T/A KO2：35X12.50R15LT 113Q  </t>
  </si>
  <si>
    <t xml:space="preserve">35X12.50R17 LT 121R  </t>
  </si>
  <si>
    <t xml:space="preserve">BFGOODRICH：All-Terrain T/A KO2：35X12.50R17 LT 121R  </t>
  </si>
  <si>
    <t xml:space="preserve">35X12.5R20LT 121R  </t>
  </si>
  <si>
    <t xml:space="preserve">BFGOODRICH：All-Terrain T/A KO2：35X12.5R20LT 121R  </t>
  </si>
  <si>
    <t xml:space="preserve">35X12.50R22LT 117R  </t>
  </si>
  <si>
    <t xml:space="preserve">BFGOODRICH：All-Terrain T/A KO2：35X12.50R22LT 117R  </t>
  </si>
  <si>
    <t xml:space="preserve">37X12.50R17LT 124R  </t>
  </si>
  <si>
    <t xml:space="preserve">BFGOODRICH：All-Terrain T/A KO2：37X12.50R17LT 124R  </t>
  </si>
  <si>
    <t xml:space="preserve">37X12.50R20LT 126R  </t>
  </si>
  <si>
    <t xml:space="preserve">BFGOODRICH：All-Terrain T/A KO2：37X12.50R20LT 126R  </t>
  </si>
  <si>
    <t xml:space="preserve">37X13.50R22LT 123R  </t>
  </si>
  <si>
    <t xml:space="preserve">BFGOODRICH：All-Terrain T/A KO2：37X13.50R22LT 123R  </t>
  </si>
  <si>
    <t xml:space="preserve">LT215/75R15 100/97S  </t>
  </si>
  <si>
    <t xml:space="preserve">BFGOODRICH：All-Terrain T/A KO2：LT215/75R15 100/97S  </t>
  </si>
  <si>
    <t xml:space="preserve">LT225/70R17 110/107S  </t>
  </si>
  <si>
    <t xml:space="preserve">BFGOODRICH：All-Terrain T/A KO2：LT225/70R17 110/107S  </t>
  </si>
  <si>
    <t xml:space="preserve">LT235/60R18 108/104R  </t>
  </si>
  <si>
    <t xml:space="preserve">BFGOODRICH：All-Terrain T/A KO2：LT235/60R18 108/104R  </t>
  </si>
  <si>
    <t xml:space="preserve">LT235/75R15 104/101S  </t>
  </si>
  <si>
    <t xml:space="preserve">BFGOODRICH：All-Terrain T/A KO2：LT235/75R15 104/101S  </t>
  </si>
  <si>
    <t xml:space="preserve">LT245/65R17 111/108S  </t>
  </si>
  <si>
    <t xml:space="preserve">BFGOODRICH：All-Terrain T/A KO2：LT245/65R17 111/108S  </t>
  </si>
  <si>
    <t xml:space="preserve">LT245/75R17 121/118S  </t>
  </si>
  <si>
    <t xml:space="preserve">BFGOODRICH：All-Terrain T/A KO2：LT245/75R17 121/118S  </t>
  </si>
  <si>
    <t xml:space="preserve">LT255/55R18 109/105R  </t>
  </si>
  <si>
    <t xml:space="preserve">BFGOODRICH：All-Terrain T/A KO2：LT255/55R18 109/105R  </t>
  </si>
  <si>
    <t xml:space="preserve">LT255/65R17 114/110S  </t>
  </si>
  <si>
    <t xml:space="preserve">BFGOODRICH：All-Terrain T/A KO2：LT255/65R17 114/110S  </t>
  </si>
  <si>
    <t xml:space="preserve">LT255/70R17 121/118S  </t>
  </si>
  <si>
    <t xml:space="preserve">BFGOODRICH：All-Terrain T/A KO2：LT255/70R17 121/118S  </t>
  </si>
  <si>
    <t xml:space="preserve">LT255/70R18 117/114S  </t>
  </si>
  <si>
    <t xml:space="preserve">BFGOODRICH：All-Terrain T/A KO2：LT255/70R18 117/114S  </t>
  </si>
  <si>
    <t xml:space="preserve">LT255/75R17 111/108S  </t>
  </si>
  <si>
    <t xml:space="preserve">BFGOODRICH：All-Terrain T/A KO2：LT255/75R17 111/108S  </t>
  </si>
  <si>
    <t xml:space="preserve">LT265/60R20 121/118S  </t>
  </si>
  <si>
    <t xml:space="preserve">BFGOODRICH：All-Terrain T/A KO2：LT265/60R20 121/118S  </t>
  </si>
  <si>
    <t xml:space="preserve">LT265/70R18 124/121R  </t>
  </si>
  <si>
    <t xml:space="preserve">BFGOODRICH：All-Terrain T/A KO2：LT265/70R18 124/121R  </t>
  </si>
  <si>
    <t xml:space="preserve">LT275/55R20 115/112S  </t>
  </si>
  <si>
    <t xml:space="preserve">BFGOODRICH：All-Terrain T/A KO2：LT275/55R20 115/112S  </t>
  </si>
  <si>
    <t xml:space="preserve">LT275/60R20 119/116S  </t>
  </si>
  <si>
    <t xml:space="preserve">BFGOODRICH：All-Terrain T/A KO2：LT275/60R20 119/116S  </t>
  </si>
  <si>
    <t xml:space="preserve">LT275/70R17 121/118R  </t>
  </si>
  <si>
    <t xml:space="preserve">BFGOODRICH：All-Terrain T/A KO2：LT275/70R17 121/118R  </t>
  </si>
  <si>
    <t xml:space="preserve">LT275/70R18 125/122R  </t>
  </si>
  <si>
    <t xml:space="preserve">BFGOODRICH：All-Terrain T/A KO2：LT275/70R18 125/122R  </t>
  </si>
  <si>
    <t xml:space="preserve">LT285/55R20 117/114T  </t>
  </si>
  <si>
    <t xml:space="preserve">BFGOODRICH：All-Terrain T/A KO2：LT285/55R20 117/114T  </t>
  </si>
  <si>
    <t xml:space="preserve">LT305/50R20 117/114S  </t>
  </si>
  <si>
    <t xml:space="preserve">BFGOODRICH：All-Terrain T/A KO2：LT305/50R20 117/114S  </t>
  </si>
  <si>
    <t xml:space="preserve">LT305/65R17 121/118R  </t>
  </si>
  <si>
    <t xml:space="preserve">BFGOODRICH：All-Terrain T/A KO2：LT305/65R17 121/118R  </t>
  </si>
  <si>
    <t xml:space="preserve">LT195/80R15 107S  </t>
  </si>
  <si>
    <t xml:space="preserve">BFGOODRICH：ALL-TERRAIN T/A KO3：LT195/80R15 107S  </t>
  </si>
  <si>
    <t xml:space="preserve">LT275/65R18 123/120S  </t>
  </si>
  <si>
    <t xml:space="preserve">BFGOODRICH：ALL-TERRAIN T/A KO3：LT275/65R18 123/120S  </t>
  </si>
  <si>
    <t xml:space="preserve">LT275/70R17 124/121S  </t>
  </si>
  <si>
    <t xml:space="preserve">BFGOODRICH：ALL-TERRAIN T/A KO3：LT275/70R17 124/121S  </t>
  </si>
  <si>
    <t xml:space="preserve">LT285/65R18 125/122S  </t>
  </si>
  <si>
    <t xml:space="preserve">BFGOODRICH：ALL-TERRAIN T/A KO3：LT285/65R18 125/122S  </t>
  </si>
  <si>
    <t xml:space="preserve">LT255/75R17 111/108Q  </t>
  </si>
  <si>
    <t xml:space="preserve">BFGOODRICH：Mud-Terrain T/A KM2：LT255/75R17 111/108Q  </t>
  </si>
  <si>
    <t xml:space="preserve">30X9.50R15LT 104Q  </t>
  </si>
  <si>
    <t xml:space="preserve">BFGOODRICH：Mud-Terrain T/A KM3：30X9.50R15LT 104Q  </t>
  </si>
  <si>
    <t xml:space="preserve">31X10.50R15LT 109Q  </t>
  </si>
  <si>
    <t xml:space="preserve">BFGOODRICH：Mud-Terrain T/A KM3：31X10.50R15LT 109Q  </t>
  </si>
  <si>
    <t xml:space="preserve">32X11.50R15LT 113Q  </t>
  </si>
  <si>
    <t xml:space="preserve">BFGOODRICH：Mud-Terrain T/A KM3：32X11.50R15LT 113Q  </t>
  </si>
  <si>
    <t xml:space="preserve">33X10.50R15LT 114Q  </t>
  </si>
  <si>
    <t xml:space="preserve">BFGOODRICH：Mud-Terrain T/A KM3：33X10.50R15LT 114Q  </t>
  </si>
  <si>
    <t xml:space="preserve">33X12.50R15LT 108Q  </t>
  </si>
  <si>
    <t xml:space="preserve">BFGOODRICH：Mud-Terrain T/A KM3：33X12.50R15LT 108Q  </t>
  </si>
  <si>
    <t xml:space="preserve">33X12.50R17LT 120Q  </t>
  </si>
  <si>
    <t xml:space="preserve">BFGOODRICH：Mud-Terrain T/A KM3：33X12.50R17LT 120Q  </t>
  </si>
  <si>
    <t xml:space="preserve">33X12.5R18LT 118Q  </t>
  </si>
  <si>
    <t xml:space="preserve">BFGOODRICH：Mud-Terrain T/A KM3：33X12.5R18LT 118Q  </t>
  </si>
  <si>
    <t xml:space="preserve">33X12.50R20LT 114Q  </t>
  </si>
  <si>
    <t xml:space="preserve">BFGOODRICH：Mud-Terrain T/A KM3：33X12.50R20LT 114Q  </t>
  </si>
  <si>
    <t xml:space="preserve">BFGOODRICH：Mud-Terrain T/A KM3：35X12.50R15LT 113Q  </t>
  </si>
  <si>
    <t xml:space="preserve">35X12.50R17LT 121Q  </t>
  </si>
  <si>
    <t xml:space="preserve">BFGOODRICH：Mud-Terrain T/A KM3：35X12.50R17LT 121Q  </t>
  </si>
  <si>
    <t xml:space="preserve">35X12.50R18LT 123Q  </t>
  </si>
  <si>
    <t xml:space="preserve">BFGOODRICH：Mud-Terrain T/A KM3：35X12.50R18LT 123Q  </t>
  </si>
  <si>
    <t xml:space="preserve">35X12.50R20LT 121Q  </t>
  </si>
  <si>
    <t xml:space="preserve">BFGOODRICH：Mud-Terrain T/A KM3：35X12.50R20LT 121Q  </t>
  </si>
  <si>
    <t xml:space="preserve">37X12.50R17LT 124Q  </t>
  </si>
  <si>
    <t xml:space="preserve">BFGOODRICH：Mud-Terrain T/A KM3：37X12.50R17LT 124Q  </t>
  </si>
  <si>
    <t xml:space="preserve">37X12.50R18LT 128Q  </t>
  </si>
  <si>
    <t xml:space="preserve">BFGOODRICH：Mud-Terrain T/A KM3：37X12.50R18LT 128Q  </t>
  </si>
  <si>
    <t xml:space="preserve">37X12.50R20LT 126Q  </t>
  </si>
  <si>
    <t xml:space="preserve">BFGOODRICH：Mud-Terrain T/A KM3：37X12.50R20LT 126Q  </t>
  </si>
  <si>
    <t xml:space="preserve">37X13.50R20LT 127Q  </t>
  </si>
  <si>
    <t xml:space="preserve">BFGOODRICH：Mud-Terrain T/A KM3：37X13.50R20LT 127Q  </t>
  </si>
  <si>
    <t xml:space="preserve">37X13.50R22LT 123Q  </t>
  </si>
  <si>
    <t xml:space="preserve">BFGOODRICH：Mud-Terrain T/A KM3：37X13.50R22LT 123Q  </t>
  </si>
  <si>
    <t xml:space="preserve">37X13.50R17 LT 121Q  </t>
  </si>
  <si>
    <t xml:space="preserve">BFGOODRICH：Mud-Terrain T/A KM3：37X13.50R17 LT 121Q  </t>
  </si>
  <si>
    <t xml:space="preserve">37X13.50R18 LT 128Q  </t>
  </si>
  <si>
    <t xml:space="preserve">BFGOODRICH：Mud-Terrain T/A KM3：37X13.50R18 LT 128Q  </t>
  </si>
  <si>
    <t xml:space="preserve">39X13.50R17LT 121Q  </t>
  </si>
  <si>
    <t xml:space="preserve">BFGOODRICH：Mud-Terrain T/A KM3：39X13.50R17LT 121Q  </t>
  </si>
  <si>
    <t xml:space="preserve">LT205/80R16 111/108Q  </t>
  </si>
  <si>
    <t xml:space="preserve">BFGOODRICH：Mud-Terrain T/A KM3：LT205/80R16 111/108Q  </t>
  </si>
  <si>
    <t xml:space="preserve">LT225/75R16 115/112Q  </t>
  </si>
  <si>
    <t xml:space="preserve">BFGOODRICH：Mud-Terrain T/A KM3：LT225/75R16 115/112Q  </t>
  </si>
  <si>
    <t xml:space="preserve">LT235/75R15 110/107Q  </t>
  </si>
  <si>
    <t xml:space="preserve">BFGOODRICH：Mud-Terrain T/A KM3：LT235/75R15 110/107Q  </t>
  </si>
  <si>
    <t xml:space="preserve">LT245/65R17 111/108Q  </t>
  </si>
  <si>
    <t xml:space="preserve">BFGOODRICH：Mud-Terrain T/A KM3：LT245/65R17 111/108Q  </t>
  </si>
  <si>
    <t xml:space="preserve">LT245/70R16 113/110Q  </t>
  </si>
  <si>
    <t xml:space="preserve">BFGOODRICH：Mud-Terrain T/A KM3：LT245/70R16 113/110Q  </t>
  </si>
  <si>
    <t xml:space="preserve">LT245/75R16 120/116Q  </t>
  </si>
  <si>
    <t xml:space="preserve">BFGOODRICH：Mud-Terrain T/A KM3：LT245/75R16 120/116Q  </t>
  </si>
  <si>
    <t xml:space="preserve">LT255/65R17 114/110Q  </t>
  </si>
  <si>
    <t xml:space="preserve">BFGOODRICH：Mud-Terrain T/A KM3：LT255/65R17 114/110Q  </t>
  </si>
  <si>
    <t xml:space="preserve">LT255/70R16 120/117Q  </t>
  </si>
  <si>
    <t xml:space="preserve">BFGOODRICH：Mud-Terrain T/A KM3：LT255/70R16 120/117Q  </t>
  </si>
  <si>
    <t xml:space="preserve">BFGOODRICH：Mud-Terrain T/A KM3：LT255/75R17 111/108Q  </t>
  </si>
  <si>
    <t xml:space="preserve">LT255/85R16 119/116Q  </t>
  </si>
  <si>
    <t xml:space="preserve">BFGOODRICH：Mud-Terrain T/A KM3：LT255/85R16 119/116Q  </t>
  </si>
  <si>
    <t xml:space="preserve">LT265/60R18 119/116Q  </t>
  </si>
  <si>
    <t xml:space="preserve">BFGOODRICH：Mud-Terrain T/A KM3：LT265/60R18 119/116Q  </t>
  </si>
  <si>
    <t xml:space="preserve">LT265/65R17 120/117Q  </t>
  </si>
  <si>
    <t xml:space="preserve">BFGOODRICH：Mud-Terrain T/A KM3：LT265/65R17 120/117Q  </t>
  </si>
  <si>
    <t xml:space="preserve">LT265/70R16 121/118Q  </t>
  </si>
  <si>
    <t xml:space="preserve">BFGOODRICH：Mud-Terrain T/A KM3：LT265/70R16 121/118Q  </t>
  </si>
  <si>
    <t xml:space="preserve">LT265/70R17 121/118Q  </t>
  </si>
  <si>
    <t xml:space="preserve">BFGOODRICH：Mud-Terrain T/A KM3：LT265/70R17 121/118Q  </t>
  </si>
  <si>
    <t xml:space="preserve">LT275/65R18 123/120Q  </t>
  </si>
  <si>
    <t xml:space="preserve">BFGOODRICH：Mud-Terrain T/A KM3：LT275/65R18 123/120Q  </t>
  </si>
  <si>
    <t xml:space="preserve">LT275/65R20 126/123Q  </t>
  </si>
  <si>
    <t xml:space="preserve">BFGOODRICH：Mud-Terrain T/A KM3：LT275/65R20 126/123Q  </t>
  </si>
  <si>
    <t xml:space="preserve">LT275/70R18 125/122Q  </t>
  </si>
  <si>
    <t xml:space="preserve">BFGOODRICH：Mud-Terrain T/A KM3：LT275/70R18 125/122Q  </t>
  </si>
  <si>
    <t xml:space="preserve">LT285/55R20 122/119Q  </t>
  </si>
  <si>
    <t xml:space="preserve">BFGOODRICH：Mud-Terrain T/A KM3：LT285/55R20 122/119Q  </t>
  </si>
  <si>
    <t xml:space="preserve">LT285/65R18 125/122Q  </t>
  </si>
  <si>
    <t xml:space="preserve">BFGOODRICH：Mud-Terrain T/A KM3：LT285/65R18 125/122Q  </t>
  </si>
  <si>
    <t xml:space="preserve">LT285/70R18 127/124Q  </t>
  </si>
  <si>
    <t xml:space="preserve">BFGOODRICH：Mud-Terrain T/A KM3：LT285/70R18 127/124Q  </t>
  </si>
  <si>
    <t xml:space="preserve">LT285/75R17 121/118Q  </t>
  </si>
  <si>
    <t xml:space="preserve">BFGOODRICH：Mud-Terrain T/A KM3：LT285/75R17 121/118Q  </t>
  </si>
  <si>
    <t xml:space="preserve">LT295/55R20 123/120Q  </t>
  </si>
  <si>
    <t xml:space="preserve">BFGOODRICH：Mud-Terrain T/A KM3：LT295/55R20 123/120Q  </t>
  </si>
  <si>
    <t xml:space="preserve">LT295/60R20 126/123Q  </t>
  </si>
  <si>
    <t xml:space="preserve">BFGOODRICH：Mud-Terrain T/A KM3：LT295/60R20 126/123Q  </t>
  </si>
  <si>
    <t xml:space="preserve">LT295/65R20 129/126Q  </t>
  </si>
  <si>
    <t xml:space="preserve">BFGOODRICH：Mud-Terrain T/A KM3：LT295/65R20 129/126Q  </t>
  </si>
  <si>
    <t xml:space="preserve">LT295/70R17 121/118Q  </t>
  </si>
  <si>
    <t xml:space="preserve">BFGOODRICH：Mud-Terrain T/A KM3：LT295/70R17 121/118Q  </t>
  </si>
  <si>
    <t xml:space="preserve">LT295/70R18 129/126Q  </t>
  </si>
  <si>
    <t xml:space="preserve">BFGOODRICH：Mud-Terrain T/A KM3：LT295/70R18 129/126Q  </t>
  </si>
  <si>
    <t xml:space="preserve">LT305/55R20 121/118Q  </t>
  </si>
  <si>
    <t xml:space="preserve">BFGOODRICH：Mud-Terrain T/A KM3：LT305/55R20 121/118Q  </t>
  </si>
  <si>
    <t xml:space="preserve">LT305/60R18 121/118Q  </t>
  </si>
  <si>
    <t xml:space="preserve">BFGOODRICH：Mud-Terrain T/A KM3：LT305/60R18 121/118Q  </t>
  </si>
  <si>
    <t xml:space="preserve">LT305/70R16 124/121Q  </t>
  </si>
  <si>
    <t xml:space="preserve">BFGOODRICH：Mud-Terrain T/A KM3：LT305/70R16 124/121Q  </t>
  </si>
  <si>
    <t xml:space="preserve">LT315/70R17 121Q  </t>
  </si>
  <si>
    <t xml:space="preserve">BFGOODRICH：Mud-Terrain T/A KM3：LT315/70R17 121Q  </t>
  </si>
  <si>
    <t xml:space="preserve">LT325/60R20 126/123Q  </t>
  </si>
  <si>
    <t xml:space="preserve">BFGOODRICH：Mud-Terrain T/A KM3：LT325/60R20 126/123Q  </t>
  </si>
  <si>
    <t xml:space="preserve">LT325/65R18 127Q  </t>
  </si>
  <si>
    <t xml:space="preserve">BFGOODRICH：Mud-Terrain T/A KM3：LT325/65R18 127Q  </t>
  </si>
  <si>
    <t xml:space="preserve">7.50R16LT 116/112Q  </t>
  </si>
  <si>
    <t xml:space="preserve">BFGOODRICH：Mud-Terrain T/A KM3：7.50R16LT 116/112Q  </t>
  </si>
  <si>
    <t xml:space="preserve">P155/80R15 83S  </t>
  </si>
  <si>
    <t xml:space="preserve">BFGOODRICH：Radial T/A：P155/80R15 83S  </t>
  </si>
  <si>
    <t xml:space="preserve">P205/60R13 86S  </t>
  </si>
  <si>
    <t xml:space="preserve">BFGOODRICH：Radial T/A：P205/60R13 86S  </t>
  </si>
  <si>
    <t xml:space="preserve">P195/60R15 87S  </t>
  </si>
  <si>
    <t xml:space="preserve">BFGOODRICH：Radial T/A：P195/60R15 87S  </t>
  </si>
  <si>
    <t xml:space="preserve">P205/60R15 90S  </t>
  </si>
  <si>
    <t xml:space="preserve">BFGOODRICH：Radial T/A：P205/60R15 90S  </t>
  </si>
  <si>
    <t xml:space="preserve">P205/70R14 93S  </t>
  </si>
  <si>
    <t xml:space="preserve">BFGOODRICH：Radial T/A：P205/70R14 93S  </t>
  </si>
  <si>
    <t xml:space="preserve">P215/60R14 91S  </t>
  </si>
  <si>
    <t xml:space="preserve">BFGOODRICH：Radial T/A：P215/60R14 91S  </t>
  </si>
  <si>
    <t xml:space="preserve">P215/60R15 93S  </t>
  </si>
  <si>
    <t xml:space="preserve">BFGOODRICH：Radial T/A：P215/60R15 93S  </t>
  </si>
  <si>
    <t xml:space="preserve">P215/65R15 95S  </t>
  </si>
  <si>
    <t xml:space="preserve">BFGOODRICH：Radial T/A：P215/65R15 95S  </t>
  </si>
  <si>
    <t xml:space="preserve">P215/70R14 96S  </t>
  </si>
  <si>
    <t xml:space="preserve">BFGOODRICH：Radial T/A：P215/70R14 96S  </t>
  </si>
  <si>
    <t xml:space="preserve">P215/70R15 97S  </t>
  </si>
  <si>
    <t xml:space="preserve">BFGOODRICH：Radial T/A：P215/70R15 97S  </t>
  </si>
  <si>
    <t xml:space="preserve">P225/60R14 94S  </t>
  </si>
  <si>
    <t xml:space="preserve">BFGOODRICH：Radial T/A：P225/60R14 94S  </t>
  </si>
  <si>
    <t xml:space="preserve">P225/60R15 95S  </t>
  </si>
  <si>
    <t xml:space="preserve">BFGOODRICH：Radial T/A：P225/60R15 95S  </t>
  </si>
  <si>
    <t xml:space="preserve">P225/70R15 100S  </t>
  </si>
  <si>
    <t xml:space="preserve">BFGOODRICH：Radial T/A：P225/70R15 100S  </t>
  </si>
  <si>
    <t xml:space="preserve">P235/60R14 96S  </t>
  </si>
  <si>
    <t xml:space="preserve">BFGOODRICH：Radial T/A：P235/60R14 96S  </t>
  </si>
  <si>
    <t xml:space="preserve">P235/60R15 98S  </t>
  </si>
  <si>
    <t xml:space="preserve">BFGOODRICH：Radial T/A：P235/60R15 98S  </t>
  </si>
  <si>
    <t xml:space="preserve">P235/70R15 102S  </t>
  </si>
  <si>
    <t xml:space="preserve">BFGOODRICH：Radial T/A：P235/70R15 102S  </t>
  </si>
  <si>
    <t xml:space="preserve">P245/60R15 100S  </t>
  </si>
  <si>
    <t xml:space="preserve">BFGOODRICH：Radial T/A：P245/60R15 100S  </t>
  </si>
  <si>
    <t xml:space="preserve">P255/60R15 102S  </t>
  </si>
  <si>
    <t xml:space="preserve">BFGOODRICH：Radial T/A：P255/60R15 102S  </t>
  </si>
  <si>
    <t xml:space="preserve">P255/70R15 108S  </t>
  </si>
  <si>
    <t xml:space="preserve">BFGOODRICH：Radial T/A：P255/70R15 108S  </t>
  </si>
  <si>
    <t xml:space="preserve">P275/60R15 107S  </t>
  </si>
  <si>
    <t xml:space="preserve">BFGOODRICH：Radial T/A：P275/60R15 107S  </t>
  </si>
  <si>
    <t xml:space="preserve">P295/50R15 105S  </t>
  </si>
  <si>
    <t xml:space="preserve">BFGOODRICH：Radial T/A：P295/50R15 105S  </t>
  </si>
  <si>
    <t xml:space="preserve">215/60R17 96H  </t>
  </si>
  <si>
    <t xml:space="preserve">BFGOODRICH：Trail-Terrain T/A：215/60R17 96H  </t>
  </si>
  <si>
    <t xml:space="preserve">215/65R17 99T  </t>
  </si>
  <si>
    <t xml:space="preserve">BFGOODRICH：Trail-Terrain T/A：215/65R17 99T  </t>
  </si>
  <si>
    <t xml:space="preserve">225/55R18 102H XL  </t>
  </si>
  <si>
    <t xml:space="preserve">BFGOODRICH：Trail-Terrain T/A：225/55R18 102H XL  </t>
  </si>
  <si>
    <t xml:space="preserve">225/60R17 99H  </t>
  </si>
  <si>
    <t xml:space="preserve">BFGOODRICH：Trail-Terrain T/A：225/60R17 99H  </t>
  </si>
  <si>
    <t xml:space="preserve">225/60R18 100H  </t>
  </si>
  <si>
    <t xml:space="preserve">BFGOODRICH：Trail-Terrain T/A：225/60R18 100H  </t>
  </si>
  <si>
    <t xml:space="preserve">225/65R17 102T  </t>
  </si>
  <si>
    <t xml:space="preserve">BFGOODRICH：Trail-Terrain T/A：225/65R17 102T  </t>
  </si>
  <si>
    <t xml:space="preserve">235/55R18 104H XL  </t>
  </si>
  <si>
    <t xml:space="preserve">BFGOODRICH：Trail-Terrain T/A：235/55R18 104H XL  </t>
  </si>
  <si>
    <t xml:space="preserve">235/55R19 105H XL  </t>
  </si>
  <si>
    <t xml:space="preserve">BFGOODRICH：Trail-Terrain T/A：235/55R19 105H XL  </t>
  </si>
  <si>
    <t xml:space="preserve">235/60R18 107H XL  </t>
  </si>
  <si>
    <t xml:space="preserve">BFGOODRICH：Trail-Terrain T/A：235/60R18 107H XL  </t>
  </si>
  <si>
    <t xml:space="preserve">235/65R17 108T XL  </t>
  </si>
  <si>
    <t xml:space="preserve">BFGOODRICH：Trail-Terrain T/A：235/65R17 108T XL  </t>
  </si>
  <si>
    <t xml:space="preserve">245/50R20 102H  </t>
  </si>
  <si>
    <t xml:space="preserve">BFGOODRICH：Trail-Terrain T/A：245/50R20 102H  </t>
  </si>
  <si>
    <t xml:space="preserve">245/60R18 105H  </t>
  </si>
  <si>
    <t xml:space="preserve">BFGOODRICH：Trail-Terrain T/A：245/60R18 105H  </t>
  </si>
  <si>
    <t xml:space="preserve">245/60R20 107H  </t>
  </si>
  <si>
    <t xml:space="preserve">BFGOODRICH：Trail-Terrain T/A：245/60R20 107H  </t>
  </si>
  <si>
    <t xml:space="preserve">245/65R17 111T XL  </t>
  </si>
  <si>
    <t xml:space="preserve">BFGOODRICH：Trail-Terrain T/A：245/65R17 111T XL  </t>
  </si>
  <si>
    <t xml:space="preserve">245/75 R17 112T  </t>
  </si>
  <si>
    <t xml:space="preserve">BFGOODRICH：Trail-Terrain T/A：245/75 R17 112T  </t>
  </si>
  <si>
    <t xml:space="preserve">255/55R18 109H XL  </t>
  </si>
  <si>
    <t xml:space="preserve">BFGOODRICH：Trail-Terrain T/A：255/55R18 109H XL  </t>
  </si>
  <si>
    <t xml:space="preserve">255/55R19 111H XL  </t>
  </si>
  <si>
    <t xml:space="preserve">BFGOODRICH：Trail-Terrain T/A：255/55R19 111H XL  </t>
  </si>
  <si>
    <t xml:space="preserve">255/70R18 116H XL  </t>
  </si>
  <si>
    <t xml:space="preserve">BFGOODRICH：Trail-Terrain T/A：255/70R18 116H XL  </t>
  </si>
  <si>
    <t xml:space="preserve">255/75R17 115T  </t>
  </si>
  <si>
    <t xml:space="preserve">BFGOODRICH：Trail-Terrain T/A：255/75R17 115T  </t>
  </si>
  <si>
    <t xml:space="preserve">265/60R18 110T  </t>
  </si>
  <si>
    <t xml:space="preserve">BFGOODRICH：Trail-Terrain T/A：265/60R18 110T  </t>
  </si>
  <si>
    <t xml:space="preserve">265/65R17 112T  </t>
  </si>
  <si>
    <t xml:space="preserve">BFGOODRICH：Trail-Terrain T/A：265/65R17 112T  </t>
  </si>
  <si>
    <t xml:space="preserve">265/65R18 114T  </t>
  </si>
  <si>
    <t xml:space="preserve">BFGOODRICH：Trail-Terrain T/A：265/65R18 114T  </t>
  </si>
  <si>
    <t xml:space="preserve">275/55R20 113T  </t>
  </si>
  <si>
    <t xml:space="preserve">BFGOODRICH：Trail-Terrain T/A：275/55R20 113T  </t>
  </si>
  <si>
    <t xml:space="preserve">275/65R18 116T  </t>
  </si>
  <si>
    <t xml:space="preserve">BFGOODRICH：Trail-Terrain T/A：275/65R18 116T  </t>
  </si>
  <si>
    <t xml:space="preserve">285/45R22 114H XL  </t>
  </si>
  <si>
    <t xml:space="preserve">BFGOODRICH：Trail-Terrain T/A：285/45R22 114H XL  </t>
  </si>
  <si>
    <t xml:space="preserve">285/60R18 116H  </t>
  </si>
  <si>
    <t xml:space="preserve">BFGOODRICH：Trail-Terrain T/A：285/60R18 116H  </t>
  </si>
  <si>
    <t xml:space="preserve">P245/60R14 98S  </t>
  </si>
  <si>
    <t xml:space="preserve">BFGOODRICH：Radial T/A：P245/60R14 98S  </t>
  </si>
  <si>
    <t xml:space="preserve">31X10.50R15LT 109R  </t>
  </si>
  <si>
    <t xml:space="preserve">BFGOODRICH：ALL-TERRAIN T/A KO3：31X10.50R15LT 109R  </t>
  </si>
  <si>
    <t xml:space="preserve">LT175/80R16 92S  </t>
  </si>
  <si>
    <t xml:space="preserve">BFGOODRICH：ALL-TERRAIN T/A KO3：LT175/80R16 92S  </t>
  </si>
  <si>
    <t xml:space="preserve">LT215/65R16 103/100S  </t>
  </si>
  <si>
    <t xml:space="preserve">BFGOODRICH：ALL-TERRAIN T/A KO3：LT215/65R16 103/100S  </t>
  </si>
  <si>
    <t xml:space="preserve">LT215/70R16 100/97S  </t>
  </si>
  <si>
    <t xml:space="preserve">BFGOODRICH：ALL-TERRAIN T/A KO3：LT215/70R16 100/97S  </t>
  </si>
  <si>
    <t xml:space="preserve">LT225/65R17 107/103S  </t>
  </si>
  <si>
    <t xml:space="preserve">BFGOODRICH：ALL-TERRAIN T/A KO3：LT225/65R17 107/103S  </t>
  </si>
  <si>
    <t xml:space="preserve">LT225/70R16 102/99S  </t>
  </si>
  <si>
    <t xml:space="preserve">BFGOODRICH：ALL-TERRAIN T/A KO3：LT225/70R16 102/99S  </t>
  </si>
  <si>
    <t xml:space="preserve">LT225/75R16 115/112S  </t>
  </si>
  <si>
    <t xml:space="preserve">BFGOODRICH：ALL-TERRAIN T/A KO3：LT225/75R16 115/112S  </t>
  </si>
  <si>
    <t xml:space="preserve">LT235/70R16 110/107S  </t>
  </si>
  <si>
    <t xml:space="preserve">BFGOODRICH：ALL-TERRAIN T/A KO3：LT235/70R16 110/107S  </t>
  </si>
  <si>
    <t xml:space="preserve">LT235/85R16 120/116S  </t>
  </si>
  <si>
    <t xml:space="preserve">BFGOODRICH：ALL-TERRAIN T/A KO3：LT235/85R16 120/116S  </t>
  </si>
  <si>
    <t xml:space="preserve">LT245/70R16 113/110S  </t>
  </si>
  <si>
    <t xml:space="preserve">BFGOODRICH：ALL-TERRAIN T/A KO3：LT245/70R16 113/110S  </t>
  </si>
  <si>
    <t xml:space="preserve">LT245/70R17 119/116S  </t>
  </si>
  <si>
    <t xml:space="preserve">BFGOODRICH：ALL-TERRAIN T/A KO3：LT245/70R17 119/116S  </t>
  </si>
  <si>
    <t xml:space="preserve">LT245/75R16 120/116S  </t>
  </si>
  <si>
    <t xml:space="preserve">BFGOODRICH：ALL-TERRAIN T/A KO3：LT245/75R16 120/116S  </t>
  </si>
  <si>
    <t xml:space="preserve">LT255/70R16 115/112S  </t>
  </si>
  <si>
    <t xml:space="preserve">BFGOODRICH：ALL-TERRAIN T/A KO3：LT255/70R16 115/112S  </t>
  </si>
  <si>
    <t xml:space="preserve">LT265/60R18 114/110S  </t>
  </si>
  <si>
    <t xml:space="preserve">BFGOODRICH：ALL-TERRAIN T/A KO3：LT265/60R18 114/110S  </t>
  </si>
  <si>
    <t xml:space="preserve">LT265/60R22 123/120S  </t>
  </si>
  <si>
    <t xml:space="preserve">BFGOODRICH：ALL-TERRAIN T/A KO3：LT265/60R22 123/120S  </t>
  </si>
  <si>
    <t xml:space="preserve">LT265/65R17 116/113S  </t>
  </si>
  <si>
    <t xml:space="preserve">BFGOODRICH：ALL-TERRAIN T/A KO3：LT265/65R17 116/113S  </t>
  </si>
  <si>
    <t xml:space="preserve">LT265/65R18 117/114S  </t>
  </si>
  <si>
    <t xml:space="preserve">BFGOODRICH：ALL-TERRAIN T/A KO3：LT265/65R18 117/114S  </t>
  </si>
  <si>
    <t xml:space="preserve">LT265/70R16 117/114S  </t>
  </si>
  <si>
    <t xml:space="preserve">BFGOODRICH：ALL-TERRAIN T/A KO3：LT265/70R16 117/114S  </t>
  </si>
  <si>
    <t xml:space="preserve">LT265/70R17 118/115SLRD (121R)  </t>
  </si>
  <si>
    <t xml:space="preserve">BFGOODRICH：ALL-TERRAIN T/A KO3：LT265/70R17 118/115SLRD (121R)  </t>
  </si>
  <si>
    <t xml:space="preserve">LT265/75R16 119/116S  </t>
  </si>
  <si>
    <t xml:space="preserve">BFGOODRICH：ALL-TERRAIN T/A KO3：LT265/75R16 119/116S  </t>
  </si>
  <si>
    <t xml:space="preserve">LT275/65R17 118/115S  </t>
  </si>
  <si>
    <t xml:space="preserve">BFGOODRICH：ALL-TERRAIN T/A KO3：LT275/65R17 118/115S  </t>
  </si>
  <si>
    <t xml:space="preserve">LT275/65R20 126/123S  </t>
  </si>
  <si>
    <t xml:space="preserve">BFGOODRICH：ALL-TERRAIN T/A KO3：LT275/65R20 126/123S  </t>
  </si>
  <si>
    <t xml:space="preserve">LT275/70R16 119/116S  </t>
  </si>
  <si>
    <t xml:space="preserve">BFGOODRICH：ALL-TERRAIN T/A KO3：LT275/70R16 119/116S  </t>
  </si>
  <si>
    <t xml:space="preserve">LT285/60R18 118/115S  </t>
  </si>
  <si>
    <t xml:space="preserve">BFGOODRICH：ALL-TERRAIN T/A KO3：LT285/60R18 118/115S  </t>
  </si>
  <si>
    <t xml:space="preserve">LT285/60R20 125/122S  </t>
  </si>
  <si>
    <t xml:space="preserve">BFGOODRICH：ALL-TERRAIN T/A KO3：LT285/60R20 125/122S  </t>
  </si>
  <si>
    <t xml:space="preserve">LT285/65R20 127/124S  </t>
  </si>
  <si>
    <t xml:space="preserve">BFGOODRICH：ALL-TERRAIN T/A KO3：LT285/65R20 127/124S  </t>
  </si>
  <si>
    <t xml:space="preserve">LT285/70R17 121/118S  </t>
  </si>
  <si>
    <t xml:space="preserve">BFGOODRICH：ALL-TERRAIN T/A KO3：LT285/70R17 121/118S  </t>
  </si>
  <si>
    <t xml:space="preserve">LT285/75R16 126/123S  </t>
  </si>
  <si>
    <t xml:space="preserve">BFGOODRICH：ALL-TERRAIN T/A KO3：LT285/75R16 126/123S  </t>
  </si>
  <si>
    <t xml:space="preserve">LT285/75R17 128/125S  </t>
  </si>
  <si>
    <t xml:space="preserve">BFGOODRICH：ALL-TERRAIN T/A KO3：LT285/75R17 128/125S  </t>
  </si>
  <si>
    <t xml:space="preserve">LT285/75R18129/126S  </t>
  </si>
  <si>
    <t xml:space="preserve">BFGOODRICH：ALL-TERRAIN T/A KO3：LT285/75R18129/126S  </t>
  </si>
  <si>
    <t xml:space="preserve">LT295/55R20 123/120S  </t>
  </si>
  <si>
    <t xml:space="preserve">BFGOODRICH：ALL-TERRAIN T/A KO3：LT295/55R20 123/120S  </t>
  </si>
  <si>
    <t xml:space="preserve">LT295/55R22 125/122S  </t>
  </si>
  <si>
    <t xml:space="preserve">BFGOODRICH：ALL-TERRAIN T/A KO3：LT295/55R22 125/122S  </t>
  </si>
  <si>
    <t xml:space="preserve">LT295/60R20 126/123S  </t>
  </si>
  <si>
    <t xml:space="preserve">BFGOODRICH：ALL-TERRAIN T/A KO3：LT295/60R20 126/123S  </t>
  </si>
  <si>
    <t xml:space="preserve">LT295/65R20 129/126S  </t>
  </si>
  <si>
    <t xml:space="preserve">BFGOODRICH：ALL-TERRAIN T/A KO3：LT295/65R20 129/126S  </t>
  </si>
  <si>
    <t xml:space="preserve">LT295/70R17 128/125S  </t>
  </si>
  <si>
    <t xml:space="preserve">BFGOODRICH：ALL-TERRAIN T/A KO3：LT295/70R17 128/125S  </t>
  </si>
  <si>
    <t xml:space="preserve">LT295/70R18 129/126S  </t>
  </si>
  <si>
    <t xml:space="preserve">BFGOODRICH：ALL-TERRAIN T/A KO3：LT295/70R18 129/126S  </t>
  </si>
  <si>
    <t xml:space="preserve">LT295/75R16 128/125S  </t>
  </si>
  <si>
    <t xml:space="preserve">BFGOODRICH：ALL-TERRAIN T/A KO3：LT295/75R16 128/125S  </t>
  </si>
  <si>
    <t xml:space="preserve">LT305/55R20 125S  </t>
  </si>
  <si>
    <t xml:space="preserve">BFGOODRICH：ALL-TERRAIN T/A KO3：LT305/55R20 125S  </t>
  </si>
  <si>
    <t xml:space="preserve">LT305/65R18 128S  </t>
  </si>
  <si>
    <t xml:space="preserve">BFGOODRICH：ALL-TERRAIN T/A KO3：LT305/65R18 128S  </t>
  </si>
  <si>
    <t xml:space="preserve">LT305/70R16 124S  </t>
  </si>
  <si>
    <t xml:space="preserve">BFGOODRICH：ALL-TERRAIN T/A KO3：LT305/70R16 124S  </t>
  </si>
  <si>
    <t xml:space="preserve">LT305/70R17 128S  </t>
  </si>
  <si>
    <t xml:space="preserve">BFGOODRICH：ALL-TERRAIN T/A KO3：LT305/70R17 128S  </t>
  </si>
  <si>
    <t xml:space="preserve">LT305/70R18 128S  </t>
  </si>
  <si>
    <t xml:space="preserve">BFGOODRICH：ALL-TERRAIN T/A KO3：LT305/70R18 128S  </t>
  </si>
  <si>
    <t xml:space="preserve">LT315/70R17 128S  </t>
  </si>
  <si>
    <t xml:space="preserve">BFGOODRICH：ALL-TERRAIN T/A KO3：LT315/70R17 128S  </t>
  </si>
  <si>
    <t xml:space="preserve">LT315/75R16 127S  </t>
  </si>
  <si>
    <t xml:space="preserve">BFGOODRICH：ALL-TERRAIN T/A KO3：LT315/75R16 127S  </t>
  </si>
  <si>
    <t xml:space="preserve">LT325/50R22 127S  </t>
  </si>
  <si>
    <t xml:space="preserve">BFGOODRICH：ALL-TERRAIN T/A KO3：LT325/50R22 127S  </t>
  </si>
  <si>
    <t xml:space="preserve">LT325/60R20 128S  </t>
  </si>
  <si>
    <t xml:space="preserve">BFGOODRICH：ALL-TERRAIN T/A KO3：LT325/60R20 128S  </t>
  </si>
  <si>
    <t xml:space="preserve">LT325/65R18 128S  </t>
  </si>
  <si>
    <t xml:space="preserve">BFGOODRICH：ALL-TERRAIN T/A KO3：LT325/65R18 128S  </t>
  </si>
  <si>
    <t>P_0002</t>
  </si>
  <si>
    <t>BFGOODRICH：All-Terrain T/A KO2</t>
  </si>
  <si>
    <t>R_0200</t>
  </si>
  <si>
    <t>BFGOODRICH：ALL-TERRAIN T/A KO3</t>
  </si>
  <si>
    <t>R_0201</t>
  </si>
  <si>
    <t>BFGOODRICH：Mud-Terrain T/A KM2</t>
  </si>
  <si>
    <t>R_0202</t>
  </si>
  <si>
    <t>BFGOODRICH：Mud-Terrain T/A KM3</t>
  </si>
  <si>
    <t>R_0203</t>
  </si>
  <si>
    <t>BFGOODRICH：Radial T/A</t>
  </si>
  <si>
    <t>R_0204</t>
  </si>
  <si>
    <t>BFGOODRICH：Trail-Terrain T/A</t>
  </si>
  <si>
    <t>R_0205</t>
  </si>
  <si>
    <t>P_0003</t>
  </si>
  <si>
    <t>MICHELIN：4X4 DIAMARIS</t>
  </si>
  <si>
    <t>R_0206</t>
  </si>
  <si>
    <t>MICHELIN：AGILIS 3</t>
  </si>
  <si>
    <t>R_0207</t>
  </si>
  <si>
    <t>MICHELIN：AGILIS CROSSCLIMATE</t>
  </si>
  <si>
    <t>R_0208</t>
  </si>
  <si>
    <t>MICHELIN：CROSSCLIMATE</t>
  </si>
  <si>
    <t>R_0209</t>
  </si>
  <si>
    <t>MICHELIN：CROSSCLIMATE 2</t>
  </si>
  <si>
    <t>R_0210</t>
  </si>
  <si>
    <t>×同じ製品</t>
    <phoneticPr fontId="1"/>
  </si>
  <si>
    <t>MICHELIN：CROSSCLIMATE 2 SUV</t>
  </si>
  <si>
    <t>R_0211</t>
  </si>
  <si>
    <t>MICHELIN：CROSSCLIMATE CAMPING</t>
  </si>
  <si>
    <t>R_0212</t>
  </si>
  <si>
    <t>MICHELIN：CROSSCLIMATE SUV</t>
  </si>
  <si>
    <t>R_0213</t>
  </si>
  <si>
    <t>MICHELIN：CROSSCLIMATE+</t>
  </si>
  <si>
    <t>R_0214</t>
  </si>
  <si>
    <t>MICHELIN：E PRIMACY</t>
  </si>
  <si>
    <t>R_0215</t>
  </si>
  <si>
    <t>MICHELIN：ENERGY SAVER</t>
  </si>
  <si>
    <t>R_0216</t>
  </si>
  <si>
    <t>MICHELIN：ENERGY SAVER 4</t>
  </si>
  <si>
    <t>R_0217</t>
  </si>
  <si>
    <t>MICHELIN：ENERGY SAVER+</t>
  </si>
  <si>
    <t>R_0218</t>
  </si>
  <si>
    <t>MICHELIN：LATITUDE CROSS</t>
  </si>
  <si>
    <t>R_0219</t>
  </si>
  <si>
    <t>MICHELIN：LATITUDE SPORT</t>
  </si>
  <si>
    <t>R_0220</t>
  </si>
  <si>
    <t>MICHELIN：LATITUDE SPORT 3</t>
  </si>
  <si>
    <t>R_0221</t>
  </si>
  <si>
    <t>MICHELIN：LATITUDE TOUR HP</t>
  </si>
  <si>
    <t>R_0222</t>
  </si>
  <si>
    <t>MICHELIN：LTX Trail</t>
  </si>
  <si>
    <t>R_0223</t>
  </si>
  <si>
    <t>MICHELIN：PILOT EXALTO PE2</t>
  </si>
  <si>
    <t>R_0224</t>
  </si>
  <si>
    <t>MICHELIN：PILOT SPORT 3</t>
  </si>
  <si>
    <t>R_0225</t>
  </si>
  <si>
    <t>MICHELIN：PILOT SPORT 4</t>
  </si>
  <si>
    <t>R_0226</t>
  </si>
  <si>
    <t>MICHELIN：PILOT SPORT 4 S</t>
  </si>
  <si>
    <t>R_0227</t>
  </si>
  <si>
    <t>MICHELIN：PILOT SPORT 4 SUV</t>
  </si>
  <si>
    <t>R_0228</t>
  </si>
  <si>
    <t>MICHELIN：PILOT SPORT 5</t>
  </si>
  <si>
    <t>R_0229</t>
  </si>
  <si>
    <t>MICHELIN：PILOT SPORT A/S PLUS</t>
  </si>
  <si>
    <t>R_0230</t>
  </si>
  <si>
    <t>MICHELIN：PILOT SPORT ALL SEASON 4</t>
  </si>
  <si>
    <t>R_0231</t>
  </si>
  <si>
    <t>MICHELIN：PILOT SPORT CUP 2</t>
  </si>
  <si>
    <t>R_0232</t>
  </si>
  <si>
    <t>MICHELIN：PILOT SPORT CUP 2 CONNECT</t>
  </si>
  <si>
    <t>R_0233</t>
  </si>
  <si>
    <t>MICHELIN：PILOT SPORT CUP 2 R</t>
  </si>
  <si>
    <t>R_0234</t>
  </si>
  <si>
    <t>MICHELIN：PILOT SPORT EV</t>
  </si>
  <si>
    <t>R_0235</t>
  </si>
  <si>
    <t>MICHELIN：PILOT SPORT PS2</t>
  </si>
  <si>
    <t>R_0236</t>
  </si>
  <si>
    <t>MICHELIN：PILOT SPORT S 5</t>
  </si>
  <si>
    <t>R_0237</t>
  </si>
  <si>
    <t>MICHELIN：PILOT SUPER SPORT</t>
  </si>
  <si>
    <t>R_0238</t>
  </si>
  <si>
    <t>MICHELIN：PREMIER LTX</t>
  </si>
  <si>
    <t>R_0239</t>
  </si>
  <si>
    <t>MICHELIN：PRIMACY 3</t>
  </si>
  <si>
    <t>R_0240</t>
  </si>
  <si>
    <t>MICHELIN：PRIMACY 4</t>
  </si>
  <si>
    <t>R_0241</t>
  </si>
  <si>
    <t>MICHELIN：PRIMACY 4+</t>
  </si>
  <si>
    <t>R_0242</t>
  </si>
  <si>
    <t>MICHELIN：PRIMACY 5</t>
  </si>
  <si>
    <t>R_0243</t>
  </si>
  <si>
    <t>MICHELIN：PRIMACY ALL SEASON</t>
  </si>
  <si>
    <t>R_0244</t>
  </si>
  <si>
    <t>MICHELIN：PRIMACY SUV+</t>
  </si>
  <si>
    <t>R_0245</t>
  </si>
  <si>
    <t>MICHELIN：PRIMACY TOUR A/S</t>
  </si>
  <si>
    <t>R_0246</t>
  </si>
  <si>
    <t>429417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</si>
</sst>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6"/>
      <color theme="1"/>
      <name val="Noto sans JP"/>
      <family val="3"/>
      <charset val="128"/>
    </font>
    <font>
      <sz val="12"/>
      <color rgb="FFFFFFFF"/>
      <name val="Noto sans JP"/>
      <family val="3"/>
      <charset val="128"/>
    </font>
    <font>
      <sz val="12"/>
      <color theme="1"/>
      <name val="Noto sans JP"/>
      <family val="3"/>
      <charset val="128"/>
    </font>
    <font>
      <b/>
      <sz val="16"/>
      <color theme="0"/>
      <name val="Noto sans JP"/>
      <family val="3"/>
      <charset val="128"/>
    </font>
    <font>
      <b/>
      <sz val="20"/>
      <color theme="0"/>
      <name val="Noto sans JP"/>
      <family val="3"/>
      <charset val="128"/>
    </font>
    <font>
      <b/>
      <sz val="10"/>
      <color theme="0"/>
      <name val="Noto sans JP"/>
      <family val="3"/>
      <charset val="128"/>
    </font>
    <font>
      <sz val="11"/>
      <color rgb="FF000000"/>
      <name val="Meiryo UI"/>
      <family val="3"/>
      <charset val="128"/>
    </font>
    <font>
      <sz val="11"/>
      <color theme="1"/>
      <name val="Meiryo UI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メイリオ"/>
      <family val="3"/>
      <charset val="128"/>
    </font>
    <font>
      <sz val="6"/>
      <name val="ＭＳ Ｐゴシック"/>
      <family val="3"/>
      <charset val="128"/>
    </font>
    <font>
      <b/>
      <sz val="11"/>
      <name val="メイリオ"/>
      <family val="3"/>
      <charset val="128"/>
    </font>
    <font>
      <b/>
      <sz val="18"/>
      <name val="メイリオ"/>
      <family val="3"/>
      <charset val="128"/>
    </font>
    <font>
      <b/>
      <sz val="10"/>
      <name val="Arial"/>
      <family val="2"/>
    </font>
    <font>
      <b/>
      <sz val="10"/>
      <name val="メイリオ"/>
      <family val="3"/>
      <charset val="128"/>
    </font>
    <font>
      <sz val="10"/>
      <name val="Arial"/>
      <family val="2"/>
    </font>
    <font>
      <sz val="10"/>
      <name val="メイリオ"/>
      <family val="3"/>
      <charset val="128"/>
    </font>
    <font>
      <b/>
      <sz val="11"/>
      <color rgb="FFFF0000"/>
      <name val="メイリオ"/>
      <family val="3"/>
      <charset val="128"/>
    </font>
    <font>
      <sz val="11"/>
      <color indexed="8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6">
    <xf numFmtId="0" fontId="0" fillId="0" borderId="0">
      <alignment vertical="center"/>
    </xf>
    <xf numFmtId="0" fontId="15" fillId="0" borderId="0"/>
    <xf numFmtId="0" fontId="20" fillId="0" borderId="0" applyNumberFormat="0" applyFill="0" applyBorder="0" applyAlignment="0" applyProtection="0"/>
    <xf numFmtId="0" fontId="22" fillId="0" borderId="0"/>
    <xf numFmtId="0" fontId="14" fillId="0" borderId="0">
      <alignment vertical="center"/>
    </xf>
    <xf numFmtId="38" fontId="25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0" fillId="2" borderId="0" xfId="0" applyFill="1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3" fillId="0" borderId="0" xfId="0" applyFont="1">
      <alignment vertical="center"/>
    </xf>
    <xf numFmtId="0" fontId="0" fillId="3" borderId="2" xfId="0" applyFill="1" applyBorder="1">
      <alignment vertical="center"/>
    </xf>
    <xf numFmtId="0" fontId="3" fillId="0" borderId="2" xfId="0" applyFont="1" applyBorder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center"/>
    </xf>
    <xf numFmtId="0" fontId="6" fillId="0" borderId="3" xfId="0" quotePrefix="1" applyFont="1" applyBorder="1" applyAlignment="1">
      <alignment horizontal="center" vertical="center"/>
    </xf>
    <xf numFmtId="3" fontId="6" fillId="0" borderId="3" xfId="0" applyNumberFormat="1" applyFont="1" applyBorder="1" applyAlignment="1">
      <alignment horizontal="right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6" xfId="0" quotePrefix="1" applyFont="1" applyFill="1" applyBorder="1" applyAlignment="1">
      <alignment horizontal="center" vertical="center"/>
    </xf>
    <xf numFmtId="3" fontId="7" fillId="5" borderId="6" xfId="0" applyNumberFormat="1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6" borderId="4" xfId="0" quotePrefix="1" applyFont="1" applyFill="1" applyBorder="1" applyAlignment="1">
      <alignment horizontal="center" vertical="center"/>
    </xf>
    <xf numFmtId="3" fontId="6" fillId="6" borderId="4" xfId="0" applyNumberFormat="1" applyFont="1" applyFill="1" applyBorder="1" applyAlignment="1">
      <alignment horizontal="right" vertical="center"/>
    </xf>
    <xf numFmtId="0" fontId="6" fillId="6" borderId="3" xfId="0" applyFont="1" applyFill="1" applyBorder="1" applyAlignment="1">
      <alignment horizontal="center" vertical="center"/>
    </xf>
    <xf numFmtId="0" fontId="6" fillId="6" borderId="3" xfId="0" quotePrefix="1" applyFont="1" applyFill="1" applyBorder="1" applyAlignment="1">
      <alignment horizontal="center" vertical="center"/>
    </xf>
    <xf numFmtId="3" fontId="6" fillId="6" borderId="3" xfId="0" applyNumberFormat="1" applyFont="1" applyFill="1" applyBorder="1" applyAlignment="1">
      <alignment horizontal="right" vertical="center"/>
    </xf>
    <xf numFmtId="0" fontId="9" fillId="7" borderId="12" xfId="0" applyFont="1" applyFill="1" applyBorder="1" applyAlignment="1">
      <alignment vertical="center" wrapText="1"/>
    </xf>
    <xf numFmtId="0" fontId="10" fillId="7" borderId="13" xfId="0" applyFont="1" applyFill="1" applyBorder="1" applyAlignment="1">
      <alignment vertical="center" wrapText="1"/>
    </xf>
    <xf numFmtId="0" fontId="11" fillId="7" borderId="13" xfId="0" applyFont="1" applyFill="1" applyBorder="1" applyAlignment="1">
      <alignment horizontal="right" vertical="center" wrapText="1"/>
    </xf>
    <xf numFmtId="0" fontId="9" fillId="7" borderId="14" xfId="0" applyFont="1" applyFill="1" applyBorder="1" applyAlignment="1">
      <alignment vertical="center" wrapText="1"/>
    </xf>
    <xf numFmtId="0" fontId="9" fillId="4" borderId="12" xfId="0" applyFont="1" applyFill="1" applyBorder="1" applyAlignment="1">
      <alignment vertical="center" wrapText="1"/>
    </xf>
    <xf numFmtId="0" fontId="10" fillId="4" borderId="13" xfId="0" applyFont="1" applyFill="1" applyBorder="1" applyAlignment="1">
      <alignment vertical="center" wrapText="1"/>
    </xf>
    <xf numFmtId="0" fontId="11" fillId="4" borderId="13" xfId="0" applyFont="1" applyFill="1" applyBorder="1" applyAlignment="1">
      <alignment horizontal="right" vertical="center" wrapText="1"/>
    </xf>
    <xf numFmtId="0" fontId="9" fillId="4" borderId="13" xfId="0" applyFont="1" applyFill="1" applyBorder="1" applyAlignment="1">
      <alignment vertical="center" wrapText="1"/>
    </xf>
    <xf numFmtId="0" fontId="9" fillId="4" borderId="12" xfId="0" applyFont="1" applyFill="1" applyBorder="1" applyAlignment="1">
      <alignment horizontal="left" vertical="center" wrapText="1"/>
    </xf>
    <xf numFmtId="0" fontId="10" fillId="4" borderId="13" xfId="0" applyFont="1" applyFill="1" applyBorder="1" applyAlignment="1">
      <alignment horizontal="left" vertical="center" wrapText="1"/>
    </xf>
    <xf numFmtId="0" fontId="11" fillId="4" borderId="13" xfId="0" applyFont="1" applyFill="1" applyBorder="1" applyAlignment="1">
      <alignment horizontal="left" vertical="center" wrapText="1"/>
    </xf>
    <xf numFmtId="0" fontId="9" fillId="4" borderId="13" xfId="0" applyFont="1" applyFill="1" applyBorder="1" applyAlignment="1">
      <alignment horizontal="left" vertical="center" wrapText="1"/>
    </xf>
    <xf numFmtId="0" fontId="9" fillId="7" borderId="12" xfId="0" applyFont="1" applyFill="1" applyBorder="1" applyAlignment="1">
      <alignment horizontal="left" vertical="center" wrapText="1"/>
    </xf>
    <xf numFmtId="0" fontId="10" fillId="7" borderId="13" xfId="0" applyFont="1" applyFill="1" applyBorder="1" applyAlignment="1">
      <alignment horizontal="left" vertical="center" wrapText="1"/>
    </xf>
    <xf numFmtId="0" fontId="11" fillId="7" borderId="13" xfId="0" applyFont="1" applyFill="1" applyBorder="1" applyAlignment="1">
      <alignment horizontal="left" vertical="center" wrapText="1"/>
    </xf>
    <xf numFmtId="0" fontId="9" fillId="7" borderId="14" xfId="0" applyFont="1" applyFill="1" applyBorder="1" applyAlignment="1">
      <alignment horizontal="left" vertical="center" wrapText="1"/>
    </xf>
    <xf numFmtId="0" fontId="9" fillId="4" borderId="12" xfId="0" applyFont="1" applyFill="1" applyBorder="1" applyAlignment="1">
      <alignment horizontal="right" vertical="center" wrapText="1"/>
    </xf>
    <xf numFmtId="0" fontId="10" fillId="4" borderId="13" xfId="0" applyFont="1" applyFill="1" applyBorder="1" applyAlignment="1">
      <alignment horizontal="right" vertical="center" wrapText="1"/>
    </xf>
    <xf numFmtId="0" fontId="9" fillId="4" borderId="13" xfId="0" applyFont="1" applyFill="1" applyBorder="1" applyAlignment="1">
      <alignment horizontal="right" vertical="center" wrapText="1"/>
    </xf>
    <xf numFmtId="0" fontId="9" fillId="7" borderId="12" xfId="0" applyFont="1" applyFill="1" applyBorder="1" applyAlignment="1">
      <alignment horizontal="right" vertical="center" wrapText="1"/>
    </xf>
    <xf numFmtId="0" fontId="10" fillId="7" borderId="13" xfId="0" applyFont="1" applyFill="1" applyBorder="1" applyAlignment="1">
      <alignment horizontal="right" vertical="center" wrapText="1"/>
    </xf>
    <xf numFmtId="0" fontId="9" fillId="7" borderId="14" xfId="0" applyFont="1" applyFill="1" applyBorder="1" applyAlignment="1">
      <alignment horizontal="right" vertical="center" wrapText="1"/>
    </xf>
    <xf numFmtId="0" fontId="6" fillId="0" borderId="4" xfId="0" applyFont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6" fillId="0" borderId="0" xfId="0" quotePrefix="1" applyFont="1" applyAlignment="1">
      <alignment horizontal="center" vertical="center"/>
    </xf>
    <xf numFmtId="3" fontId="6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0" xfId="0" quotePrefix="1" applyFont="1" applyAlignment="1">
      <alignment horizontal="center" vertical="center"/>
    </xf>
    <xf numFmtId="3" fontId="8" fillId="0" borderId="0" xfId="0" applyNumberFormat="1" applyFont="1" applyAlignment="1">
      <alignment horizontal="right" vertical="center"/>
    </xf>
    <xf numFmtId="0" fontId="12" fillId="8" borderId="0" xfId="0" applyFont="1" applyFill="1" applyAlignment="1"/>
    <xf numFmtId="0" fontId="13" fillId="0" borderId="0" xfId="0" applyFont="1">
      <alignment vertical="center"/>
    </xf>
    <xf numFmtId="0" fontId="12" fillId="0" borderId="0" xfId="0" applyFont="1" applyAlignment="1"/>
    <xf numFmtId="3" fontId="12" fillId="0" borderId="0" xfId="0" applyNumberFormat="1" applyFont="1" applyAlignment="1"/>
    <xf numFmtId="0" fontId="16" fillId="9" borderId="0" xfId="1" applyFont="1" applyFill="1"/>
    <xf numFmtId="0" fontId="16" fillId="0" borderId="0" xfId="1" applyFont="1"/>
    <xf numFmtId="0" fontId="18" fillId="9" borderId="0" xfId="1" applyFont="1" applyFill="1"/>
    <xf numFmtId="0" fontId="16" fillId="10" borderId="3" xfId="1" applyFont="1" applyFill="1" applyBorder="1"/>
    <xf numFmtId="0" fontId="16" fillId="0" borderId="3" xfId="1" applyFont="1" applyBorder="1"/>
    <xf numFmtId="0" fontId="18" fillId="0" borderId="0" xfId="2" applyFont="1"/>
    <xf numFmtId="0" fontId="21" fillId="0" borderId="0" xfId="2" applyFont="1"/>
    <xf numFmtId="0" fontId="23" fillId="0" borderId="0" xfId="3" applyFont="1"/>
    <xf numFmtId="0" fontId="0" fillId="0" borderId="0" xfId="4" applyFont="1">
      <alignment vertical="center"/>
    </xf>
    <xf numFmtId="0" fontId="14" fillId="0" borderId="0" xfId="4">
      <alignment vertical="center"/>
    </xf>
    <xf numFmtId="0" fontId="4" fillId="0" borderId="0" xfId="4" applyFont="1">
      <alignment vertical="center"/>
    </xf>
    <xf numFmtId="0" fontId="13" fillId="0" borderId="0" xfId="0" quotePrefix="1" applyFont="1">
      <alignment vertical="center"/>
    </xf>
    <xf numFmtId="0" fontId="14" fillId="0" borderId="15" xfId="4" applyBorder="1" applyAlignment="1">
      <alignment horizontal="left" vertical="center"/>
    </xf>
    <xf numFmtId="0" fontId="14" fillId="0" borderId="16" xfId="4" applyBorder="1" applyAlignment="1">
      <alignment horizontal="left" vertical="center"/>
    </xf>
    <xf numFmtId="0" fontId="14" fillId="0" borderId="9" xfId="4" applyBorder="1" applyAlignment="1">
      <alignment horizontal="left" vertical="center"/>
    </xf>
    <xf numFmtId="0" fontId="0" fillId="0" borderId="15" xfId="4" applyFont="1" applyBorder="1" applyAlignment="1">
      <alignment horizontal="left" vertical="center"/>
    </xf>
    <xf numFmtId="38" fontId="0" fillId="0" borderId="15" xfId="5" applyFont="1" applyBorder="1" applyAlignment="1">
      <alignment horizontal="right" vertical="center"/>
    </xf>
    <xf numFmtId="38" fontId="0" fillId="0" borderId="16" xfId="5" applyFont="1" applyBorder="1" applyAlignment="1">
      <alignment horizontal="right" vertical="center"/>
    </xf>
    <xf numFmtId="38" fontId="0" fillId="0" borderId="9" xfId="5" applyFont="1" applyBorder="1" applyAlignment="1">
      <alignment horizontal="right" vertical="center"/>
    </xf>
    <xf numFmtId="0" fontId="18" fillId="9" borderId="0" xfId="1" applyFont="1" applyFill="1" applyAlignment="1">
      <alignment horizontal="center"/>
    </xf>
    <xf numFmtId="0" fontId="19" fillId="0" borderId="0" xfId="1" applyFont="1" applyAlignment="1">
      <alignment horizontal="center"/>
    </xf>
    <xf numFmtId="0" fontId="16" fillId="0" borderId="0" xfId="1" applyFont="1" applyAlignment="1">
      <alignment horizont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</cellXfs>
  <cellStyles count="6">
    <cellStyle name="桁区切り 15" xfId="5" xr:uid="{68A328C7-AE94-4394-9765-4E988BF28982}"/>
    <cellStyle name="標準" xfId="0" builtinId="0"/>
    <cellStyle name="標準 7" xfId="4" xr:uid="{60CFD05C-54F5-4D96-BAB3-3AB20E006F63}"/>
    <cellStyle name="標準_11Deler's Price List_design_【1011最終】" xfId="1" xr:uid="{6627B62D-4816-40FC-8711-ADEC540C6AFF}"/>
    <cellStyle name="標準_A_Price_Form_BFG_2011_修正0405" xfId="2" xr:uid="{A3B014DB-4675-4B77-96D4-5EF1F9E522E2}"/>
    <cellStyle name="標準_DealerPriceList-M.xls" xfId="3" xr:uid="{146EB563-E624-4C42-8DCC-F2BDFAF35446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</dxfs>
  <tableStyles count="0" defaultTableStyle="TableStyleMedium2" defaultPivotStyle="PivotStyleLight16"/>
  <colors>
    <mruColors>
      <color rgb="FFEE4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connections" Target="connections.xml"/><Relationship Id="rId3" Type="http://schemas.openxmlformats.org/officeDocument/2006/relationships/worksheet" Target="worksheets/sheet3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</xdr:colOff>
      <xdr:row>11</xdr:row>
      <xdr:rowOff>58783</xdr:rowOff>
    </xdr:from>
    <xdr:to>
      <xdr:col>9</xdr:col>
      <xdr:colOff>22860</xdr:colOff>
      <xdr:row>16</xdr:row>
      <xdr:rowOff>7621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D18C20CF-B86E-4E43-B943-AFA0FA9A7629}"/>
            </a:ext>
          </a:extLst>
        </xdr:cNvPr>
        <xdr:cNvSpPr/>
      </xdr:nvSpPr>
      <xdr:spPr>
        <a:xfrm>
          <a:off x="5661660" y="2573383"/>
          <a:ext cx="4800600" cy="1091838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B</a:t>
          </a:r>
          <a:r>
            <a:rPr kumimoji="1" lang="ja-JP" altLang="en-US" sz="1100"/>
            <a:t>列は、</a:t>
          </a:r>
          <a:r>
            <a:rPr kumimoji="1" lang="en-US" altLang="ja-JP" sz="1100"/>
            <a:t>X</a:t>
          </a:r>
          <a:r>
            <a:rPr kumimoji="1" lang="ja-JP" altLang="en-US" sz="1100"/>
            <a:t>列「シリーズ」カラム用の参照元テーブル</a:t>
          </a:r>
          <a:endParaRPr kumimoji="1" lang="en-US" altLang="ja-JP" sz="1100"/>
        </a:p>
        <a:p>
          <a:pPr algn="l"/>
          <a:r>
            <a:rPr kumimoji="1" lang="en-US" altLang="ja-JP" sz="1100"/>
            <a:t>C</a:t>
          </a:r>
          <a:r>
            <a:rPr kumimoji="1" lang="ja-JP" altLang="en-US" sz="1100"/>
            <a:t>列は、</a:t>
          </a:r>
          <a:r>
            <a:rPr kumimoji="1" lang="en-US" altLang="ja-JP" sz="1100"/>
            <a:t>AA</a:t>
          </a:r>
          <a:r>
            <a:rPr kumimoji="1" lang="ja-JP" altLang="en-US" sz="1100"/>
            <a:t>列「製品」カラム用の参照元テーブル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製品順は神取さんと久保で</a:t>
          </a:r>
          <a:r>
            <a:rPr kumimoji="1" lang="en-US" altLang="ja-JP" sz="1100"/>
            <a:t>2025</a:t>
          </a:r>
          <a:r>
            <a:rPr kumimoji="1" lang="ja-JP" altLang="en-US" sz="1100"/>
            <a:t>用にアップデート済。このまま使えます</a:t>
          </a:r>
          <a:endParaRPr kumimoji="1" lang="en-US" altLang="ja-JP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126996</xdr:rowOff>
    </xdr:from>
    <xdr:to>
      <xdr:col>8</xdr:col>
      <xdr:colOff>2613644</xdr:colOff>
      <xdr:row>3</xdr:row>
      <xdr:rowOff>143666</xdr:rowOff>
    </xdr:to>
    <xdr:grpSp>
      <xdr:nvGrpSpPr>
        <xdr:cNvPr id="8" name="タイトル">
          <a:extLst>
            <a:ext uri="{FF2B5EF4-FFF2-40B4-BE49-F238E27FC236}">
              <a16:creationId xmlns:a16="http://schemas.microsoft.com/office/drawing/2014/main" id="{9508CD52-5FE8-4036-AA4C-7F2A2BF3C892}"/>
            </a:ext>
          </a:extLst>
        </xdr:cNvPr>
        <xdr:cNvGrpSpPr/>
      </xdr:nvGrpSpPr>
      <xdr:grpSpPr>
        <a:xfrm>
          <a:off x="968375" y="126996"/>
          <a:ext cx="7249144" cy="873920"/>
          <a:chOff x="16209818" y="1905000"/>
          <a:chExt cx="7360227" cy="824447"/>
        </a:xfrm>
      </xdr:grpSpPr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D8CEAACE-990D-2079-22FE-944D8FEECFA0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58153B34-8237-188C-5F2A-48E18D837B68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21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93AF392A-B0BC-48D6-AA79-9FF9F7BAF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38728650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24" name="注釈">
          <a:extLst>
            <a:ext uri="{FF2B5EF4-FFF2-40B4-BE49-F238E27FC236}">
              <a16:creationId xmlns:a16="http://schemas.microsoft.com/office/drawing/2014/main" id="{17FB8A3A-A781-41F7-AB13-7BBA216A9517}"/>
            </a:ext>
          </a:extLst>
        </xdr:cNvPr>
        <xdr:cNvSpPr txBox="1"/>
      </xdr:nvSpPr>
      <xdr:spPr>
        <a:xfrm>
          <a:off x="962025" y="57007125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11" name="タイトル">
          <a:extLst>
            <a:ext uri="{FF2B5EF4-FFF2-40B4-BE49-F238E27FC236}">
              <a16:creationId xmlns:a16="http://schemas.microsoft.com/office/drawing/2014/main" id="{7E29B033-7B95-497A-8264-5804486D02EE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FE3D4405-1C74-C686-BF5F-1EAD25D49721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26DE8DCB-DFEC-21FC-E6C4-AADDD3590305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21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AAFC828E-8867-4600-A113-0E94929DE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58016775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25" name="注釈">
          <a:extLst>
            <a:ext uri="{FF2B5EF4-FFF2-40B4-BE49-F238E27FC236}">
              <a16:creationId xmlns:a16="http://schemas.microsoft.com/office/drawing/2014/main" id="{E92315DA-7924-4A5B-9138-B6D9A8370B32}"/>
            </a:ext>
          </a:extLst>
        </xdr:cNvPr>
        <xdr:cNvSpPr txBox="1"/>
      </xdr:nvSpPr>
      <xdr:spPr>
        <a:xfrm>
          <a:off x="962025" y="76295250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126993</xdr:rowOff>
    </xdr:from>
    <xdr:to>
      <xdr:col>8</xdr:col>
      <xdr:colOff>2613644</xdr:colOff>
      <xdr:row>3</xdr:row>
      <xdr:rowOff>143663</xdr:rowOff>
    </xdr:to>
    <xdr:grpSp>
      <xdr:nvGrpSpPr>
        <xdr:cNvPr id="14" name="タイトル">
          <a:extLst>
            <a:ext uri="{FF2B5EF4-FFF2-40B4-BE49-F238E27FC236}">
              <a16:creationId xmlns:a16="http://schemas.microsoft.com/office/drawing/2014/main" id="{847862AB-0E9F-4FD0-BEC4-8E8B91EB7BC0}"/>
            </a:ext>
          </a:extLst>
        </xdr:cNvPr>
        <xdr:cNvGrpSpPr/>
      </xdr:nvGrpSpPr>
      <xdr:grpSpPr>
        <a:xfrm>
          <a:off x="968375" y="126993"/>
          <a:ext cx="7249144" cy="873920"/>
          <a:chOff x="16209818" y="1905000"/>
          <a:chExt cx="7360227" cy="824447"/>
        </a:xfrm>
      </xdr:grpSpPr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7645A464-E0AB-DB69-0547-A0CCB7075CCA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20415D41-40CE-C739-C0E4-7DE646A84F1E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21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インチ～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2B5149EA-04AD-4F34-8E2B-2AACD8F0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77304900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26" name="注釈">
          <a:extLst>
            <a:ext uri="{FF2B5EF4-FFF2-40B4-BE49-F238E27FC236}">
              <a16:creationId xmlns:a16="http://schemas.microsoft.com/office/drawing/2014/main" id="{4BA62648-0820-456C-8DB5-C1432D551BA0}"/>
            </a:ext>
          </a:extLst>
        </xdr:cNvPr>
        <xdr:cNvSpPr txBox="1"/>
      </xdr:nvSpPr>
      <xdr:spPr>
        <a:xfrm>
          <a:off x="962025" y="95583375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17" name="タイトル">
          <a:extLst>
            <a:ext uri="{FF2B5EF4-FFF2-40B4-BE49-F238E27FC236}">
              <a16:creationId xmlns:a16="http://schemas.microsoft.com/office/drawing/2014/main" id="{E3A3012C-B8B9-4C47-8D9F-86EFB14B2439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A662F97D-92CE-DA1F-0F99-69FA4A35B4F9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4DA3416D-62C9-6787-B07A-AB85AD5D9F6D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E0B48EE8-FC1E-454A-B0DC-55903D895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96593025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27" name="注釈">
          <a:extLst>
            <a:ext uri="{FF2B5EF4-FFF2-40B4-BE49-F238E27FC236}">
              <a16:creationId xmlns:a16="http://schemas.microsoft.com/office/drawing/2014/main" id="{DCA64F39-7FCE-4606-8018-20390D99FA35}"/>
            </a:ext>
          </a:extLst>
        </xdr:cNvPr>
        <xdr:cNvSpPr txBox="1"/>
      </xdr:nvSpPr>
      <xdr:spPr>
        <a:xfrm>
          <a:off x="962025" y="114871500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20" name="タイトル">
          <a:extLst>
            <a:ext uri="{FF2B5EF4-FFF2-40B4-BE49-F238E27FC236}">
              <a16:creationId xmlns:a16="http://schemas.microsoft.com/office/drawing/2014/main" id="{23F8FDF3-E5C9-46B4-AF0A-DCD11054BDD2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12D82145-1F93-D665-A6BC-DD16E7F3F976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F7845A0E-B063-65CB-FDC6-BC237AAACD6D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9FB8AE3B-5E22-4DAA-B38E-78B011AC6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115881150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28" name="注釈">
          <a:extLst>
            <a:ext uri="{FF2B5EF4-FFF2-40B4-BE49-F238E27FC236}">
              <a16:creationId xmlns:a16="http://schemas.microsoft.com/office/drawing/2014/main" id="{BEDDAC24-C32E-468D-934A-11E97904A068}"/>
            </a:ext>
          </a:extLst>
        </xdr:cNvPr>
        <xdr:cNvSpPr txBox="1"/>
      </xdr:nvSpPr>
      <xdr:spPr>
        <a:xfrm>
          <a:off x="962025" y="134159625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23" name="タイトル">
          <a:extLst>
            <a:ext uri="{FF2B5EF4-FFF2-40B4-BE49-F238E27FC236}">
              <a16:creationId xmlns:a16="http://schemas.microsoft.com/office/drawing/2014/main" id="{8CB10464-A722-4322-9B51-34C379E45CC3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45C69FD1-E961-D20D-BC92-1C8B4C216B1A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25" name="テキスト ボックス 24">
            <a:extLst>
              <a:ext uri="{FF2B5EF4-FFF2-40B4-BE49-F238E27FC236}">
                <a16:creationId xmlns:a16="http://schemas.microsoft.com/office/drawing/2014/main" id="{E9B94530-0BAD-881D-80FE-EBC8BA134688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9DA5F4D0-CE78-422C-8CCE-F2678C8F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135169275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29" name="注釈">
          <a:extLst>
            <a:ext uri="{FF2B5EF4-FFF2-40B4-BE49-F238E27FC236}">
              <a16:creationId xmlns:a16="http://schemas.microsoft.com/office/drawing/2014/main" id="{E918D5E5-0DD4-4BC0-BE84-C03222EC2152}"/>
            </a:ext>
          </a:extLst>
        </xdr:cNvPr>
        <xdr:cNvSpPr txBox="1"/>
      </xdr:nvSpPr>
      <xdr:spPr>
        <a:xfrm>
          <a:off x="962025" y="153447750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126987</xdr:rowOff>
    </xdr:from>
    <xdr:to>
      <xdr:col>8</xdr:col>
      <xdr:colOff>2613644</xdr:colOff>
      <xdr:row>3</xdr:row>
      <xdr:rowOff>143657</xdr:rowOff>
    </xdr:to>
    <xdr:grpSp>
      <xdr:nvGrpSpPr>
        <xdr:cNvPr id="26" name="タイトル">
          <a:extLst>
            <a:ext uri="{FF2B5EF4-FFF2-40B4-BE49-F238E27FC236}">
              <a16:creationId xmlns:a16="http://schemas.microsoft.com/office/drawing/2014/main" id="{88C2A4C8-E007-4DEE-9750-9C6FC4848F14}"/>
            </a:ext>
          </a:extLst>
        </xdr:cNvPr>
        <xdr:cNvGrpSpPr/>
      </xdr:nvGrpSpPr>
      <xdr:grpSpPr>
        <a:xfrm>
          <a:off x="968375" y="126987"/>
          <a:ext cx="7249144" cy="873920"/>
          <a:chOff x="16209818" y="1905000"/>
          <a:chExt cx="7360227" cy="824447"/>
        </a:xfrm>
      </xdr:grpSpPr>
      <xdr:sp macro="" textlink="">
        <xdr:nvSpPr>
          <xdr:cNvPr id="27" name="テキスト ボックス 26">
            <a:extLst>
              <a:ext uri="{FF2B5EF4-FFF2-40B4-BE49-F238E27FC236}">
                <a16:creationId xmlns:a16="http://schemas.microsoft.com/office/drawing/2014/main" id="{24A5E81D-4EF7-DAE3-8BF8-2681DE64C956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28" name="テキスト ボックス 27">
            <a:extLst>
              <a:ext uri="{FF2B5EF4-FFF2-40B4-BE49-F238E27FC236}">
                <a16:creationId xmlns:a16="http://schemas.microsoft.com/office/drawing/2014/main" id="{10BDC84D-69B3-8718-1937-E01E213F0E07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431209D6-F628-4F5F-9701-70E8562FF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154457400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30" name="注釈">
          <a:extLst>
            <a:ext uri="{FF2B5EF4-FFF2-40B4-BE49-F238E27FC236}">
              <a16:creationId xmlns:a16="http://schemas.microsoft.com/office/drawing/2014/main" id="{5A34D382-D914-4A41-987C-B4FE9D31D476}"/>
            </a:ext>
          </a:extLst>
        </xdr:cNvPr>
        <xdr:cNvSpPr txBox="1"/>
      </xdr:nvSpPr>
      <xdr:spPr>
        <a:xfrm>
          <a:off x="962025" y="172735875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29" name="タイトル">
          <a:extLst>
            <a:ext uri="{FF2B5EF4-FFF2-40B4-BE49-F238E27FC236}">
              <a16:creationId xmlns:a16="http://schemas.microsoft.com/office/drawing/2014/main" id="{5BA555E5-F499-4E2F-BB86-0AA362CB73B5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30" name="テキスト ボックス 29">
            <a:extLst>
              <a:ext uri="{FF2B5EF4-FFF2-40B4-BE49-F238E27FC236}">
                <a16:creationId xmlns:a16="http://schemas.microsoft.com/office/drawing/2014/main" id="{F1E451C7-2732-7476-CB8E-57511924D8C8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31" name="テキスト ボックス 30">
            <a:extLst>
              <a:ext uri="{FF2B5EF4-FFF2-40B4-BE49-F238E27FC236}">
                <a16:creationId xmlns:a16="http://schemas.microsoft.com/office/drawing/2014/main" id="{EC8E96F2-5975-C13C-1399-A363478F6AE3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F6B5805D-2C5E-41EA-9384-60660A299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173745525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31" name="注釈">
          <a:extLst>
            <a:ext uri="{FF2B5EF4-FFF2-40B4-BE49-F238E27FC236}">
              <a16:creationId xmlns:a16="http://schemas.microsoft.com/office/drawing/2014/main" id="{5734B1B5-9BCA-42AA-9DED-564061D15E54}"/>
            </a:ext>
          </a:extLst>
        </xdr:cNvPr>
        <xdr:cNvSpPr txBox="1"/>
      </xdr:nvSpPr>
      <xdr:spPr>
        <a:xfrm>
          <a:off x="962025" y="192024000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32" name="タイトル">
          <a:extLst>
            <a:ext uri="{FF2B5EF4-FFF2-40B4-BE49-F238E27FC236}">
              <a16:creationId xmlns:a16="http://schemas.microsoft.com/office/drawing/2014/main" id="{E5DAE416-73A2-4EF5-BE57-174A5036616A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33" name="テキスト ボックス 32">
            <a:extLst>
              <a:ext uri="{FF2B5EF4-FFF2-40B4-BE49-F238E27FC236}">
                <a16:creationId xmlns:a16="http://schemas.microsoft.com/office/drawing/2014/main" id="{00237816-0B7B-5EE9-C943-50E9BAD18A3F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34" name="テキスト ボックス 33">
            <a:extLst>
              <a:ext uri="{FF2B5EF4-FFF2-40B4-BE49-F238E27FC236}">
                <a16:creationId xmlns:a16="http://schemas.microsoft.com/office/drawing/2014/main" id="{8A699138-05AB-08BC-4AA1-2A4ACDD1C3B1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インチ～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19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596C107A-8BFE-48BF-A867-EDC53A1B5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193033650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32" name="注釈">
          <a:extLst>
            <a:ext uri="{FF2B5EF4-FFF2-40B4-BE49-F238E27FC236}">
              <a16:creationId xmlns:a16="http://schemas.microsoft.com/office/drawing/2014/main" id="{F4A6A9A0-5661-488C-8C68-A820AEED5281}"/>
            </a:ext>
          </a:extLst>
        </xdr:cNvPr>
        <xdr:cNvSpPr txBox="1"/>
      </xdr:nvSpPr>
      <xdr:spPr>
        <a:xfrm>
          <a:off x="962025" y="211312125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35" name="タイトル">
          <a:extLst>
            <a:ext uri="{FF2B5EF4-FFF2-40B4-BE49-F238E27FC236}">
              <a16:creationId xmlns:a16="http://schemas.microsoft.com/office/drawing/2014/main" id="{1F179550-2B51-4C39-872F-B5DF96B45772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36" name="テキスト ボックス 35">
            <a:extLst>
              <a:ext uri="{FF2B5EF4-FFF2-40B4-BE49-F238E27FC236}">
                <a16:creationId xmlns:a16="http://schemas.microsoft.com/office/drawing/2014/main" id="{22492955-3C26-4094-D5C9-67663BDFD8E3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37" name="テキスト ボックス 36">
            <a:extLst>
              <a:ext uri="{FF2B5EF4-FFF2-40B4-BE49-F238E27FC236}">
                <a16:creationId xmlns:a16="http://schemas.microsoft.com/office/drawing/2014/main" id="{973734FE-74F9-55B5-EADC-01F0587D7619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19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EE5F6C3A-882F-4487-830F-F853980F3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212321775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33" name="注釈">
          <a:extLst>
            <a:ext uri="{FF2B5EF4-FFF2-40B4-BE49-F238E27FC236}">
              <a16:creationId xmlns:a16="http://schemas.microsoft.com/office/drawing/2014/main" id="{3F3666DB-EC72-4B59-9D73-7D692D0FE858}"/>
            </a:ext>
          </a:extLst>
        </xdr:cNvPr>
        <xdr:cNvSpPr txBox="1"/>
      </xdr:nvSpPr>
      <xdr:spPr>
        <a:xfrm>
          <a:off x="962025" y="230600250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0</xdr:rowOff>
    </xdr:from>
    <xdr:to>
      <xdr:col>7</xdr:col>
      <xdr:colOff>441960</xdr:colOff>
      <xdr:row>8</xdr:row>
      <xdr:rowOff>177438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CB931FE-EA4F-4DC1-A162-764E36816EC8}"/>
            </a:ext>
          </a:extLst>
        </xdr:cNvPr>
        <xdr:cNvSpPr/>
      </xdr:nvSpPr>
      <xdr:spPr>
        <a:xfrm>
          <a:off x="1729740" y="914400"/>
          <a:ext cx="2453640" cy="1091838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AB</a:t>
          </a:r>
          <a:r>
            <a:rPr kumimoji="1" lang="ja-JP" altLang="en-US" sz="1100"/>
            <a:t>列速度記号の参照元</a:t>
          </a:r>
          <a:endParaRPr kumimoji="1" lang="en-US" altLang="ja-JP" sz="1100"/>
        </a:p>
        <a:p>
          <a:pPr algn="l"/>
          <a:br>
            <a:rPr kumimoji="1" lang="en-US" altLang="ja-JP" sz="1100"/>
          </a:br>
          <a:r>
            <a:rPr kumimoji="1" lang="en-US" altLang="ja-JP" sz="1100"/>
            <a:t>2025</a:t>
          </a:r>
          <a:r>
            <a:rPr kumimoji="1" lang="ja-JP" altLang="en-US" sz="1100"/>
            <a:t>変更なし。このまま使えます</a:t>
          </a:r>
          <a:endParaRPr kumimoji="1" lang="en-US" altLang="ja-JP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38" name="タイトル">
          <a:extLst>
            <a:ext uri="{FF2B5EF4-FFF2-40B4-BE49-F238E27FC236}">
              <a16:creationId xmlns:a16="http://schemas.microsoft.com/office/drawing/2014/main" id="{ACC18E60-E658-4BED-BBDC-D706A25061EC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39" name="テキスト ボックス 38">
            <a:extLst>
              <a:ext uri="{FF2B5EF4-FFF2-40B4-BE49-F238E27FC236}">
                <a16:creationId xmlns:a16="http://schemas.microsoft.com/office/drawing/2014/main" id="{F5989F76-C544-C0D1-9A53-8D1204CAAC3B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40" name="テキスト ボックス 39">
            <a:extLst>
              <a:ext uri="{FF2B5EF4-FFF2-40B4-BE49-F238E27FC236}">
                <a16:creationId xmlns:a16="http://schemas.microsoft.com/office/drawing/2014/main" id="{6B3E43EE-1138-E09E-5BD3-2F6C3D66B66B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19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7E47CEA9-BBF5-427B-AD43-F070B478B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231609900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34" name="注釈">
          <a:extLst>
            <a:ext uri="{FF2B5EF4-FFF2-40B4-BE49-F238E27FC236}">
              <a16:creationId xmlns:a16="http://schemas.microsoft.com/office/drawing/2014/main" id="{71F0597E-AF12-44AD-9CD8-2822056AD09A}"/>
            </a:ext>
          </a:extLst>
        </xdr:cNvPr>
        <xdr:cNvSpPr txBox="1"/>
      </xdr:nvSpPr>
      <xdr:spPr>
        <a:xfrm>
          <a:off x="962025" y="249888375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41" name="タイトル">
          <a:extLst>
            <a:ext uri="{FF2B5EF4-FFF2-40B4-BE49-F238E27FC236}">
              <a16:creationId xmlns:a16="http://schemas.microsoft.com/office/drawing/2014/main" id="{9283FA64-6CEB-4118-BD67-26A575B36438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42" name="テキスト ボックス 41">
            <a:extLst>
              <a:ext uri="{FF2B5EF4-FFF2-40B4-BE49-F238E27FC236}">
                <a16:creationId xmlns:a16="http://schemas.microsoft.com/office/drawing/2014/main" id="{548F8360-7A8F-3A03-D8EF-569B756301DB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43" name="テキスト ボックス 42">
            <a:extLst>
              <a:ext uri="{FF2B5EF4-FFF2-40B4-BE49-F238E27FC236}">
                <a16:creationId xmlns:a16="http://schemas.microsoft.com/office/drawing/2014/main" id="{BFE6191A-0BF0-D9E3-8C1B-4B77E69B39D8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19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F52E8D38-C097-4C5B-812B-3FBA46661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250898025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35" name="注釈">
          <a:extLst>
            <a:ext uri="{FF2B5EF4-FFF2-40B4-BE49-F238E27FC236}">
              <a16:creationId xmlns:a16="http://schemas.microsoft.com/office/drawing/2014/main" id="{010B55E8-E84E-4C05-AE4F-60F641D2B445}"/>
            </a:ext>
          </a:extLst>
        </xdr:cNvPr>
        <xdr:cNvSpPr txBox="1"/>
      </xdr:nvSpPr>
      <xdr:spPr>
        <a:xfrm>
          <a:off x="962025" y="269176500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44" name="タイトル">
          <a:extLst>
            <a:ext uri="{FF2B5EF4-FFF2-40B4-BE49-F238E27FC236}">
              <a16:creationId xmlns:a16="http://schemas.microsoft.com/office/drawing/2014/main" id="{9057EBB0-1A23-4E9F-96E3-9E200255C06E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45" name="テキスト ボックス 44">
            <a:extLst>
              <a:ext uri="{FF2B5EF4-FFF2-40B4-BE49-F238E27FC236}">
                <a16:creationId xmlns:a16="http://schemas.microsoft.com/office/drawing/2014/main" id="{C38690B4-2F3D-4CD7-72DC-2B4512F3CE00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46" name="テキスト ボックス 45">
            <a:extLst>
              <a:ext uri="{FF2B5EF4-FFF2-40B4-BE49-F238E27FC236}">
                <a16:creationId xmlns:a16="http://schemas.microsoft.com/office/drawing/2014/main" id="{BEA003A6-6E1B-145B-314A-6609C12B5660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19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2B2BDFCE-4719-47E2-8FDD-FBAD0F6B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270186150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36" name="注釈">
          <a:extLst>
            <a:ext uri="{FF2B5EF4-FFF2-40B4-BE49-F238E27FC236}">
              <a16:creationId xmlns:a16="http://schemas.microsoft.com/office/drawing/2014/main" id="{05EEDA01-C599-474C-8BDF-8B55D1093CC1}"/>
            </a:ext>
          </a:extLst>
        </xdr:cNvPr>
        <xdr:cNvSpPr txBox="1"/>
      </xdr:nvSpPr>
      <xdr:spPr>
        <a:xfrm>
          <a:off x="962025" y="288464625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127024</xdr:rowOff>
    </xdr:from>
    <xdr:to>
      <xdr:col>8</xdr:col>
      <xdr:colOff>2613644</xdr:colOff>
      <xdr:row>3</xdr:row>
      <xdr:rowOff>143694</xdr:rowOff>
    </xdr:to>
    <xdr:grpSp>
      <xdr:nvGrpSpPr>
        <xdr:cNvPr id="47" name="タイトル">
          <a:extLst>
            <a:ext uri="{FF2B5EF4-FFF2-40B4-BE49-F238E27FC236}">
              <a16:creationId xmlns:a16="http://schemas.microsoft.com/office/drawing/2014/main" id="{101E41AB-8538-4D92-89B3-F55CEF5B1A01}"/>
            </a:ext>
          </a:extLst>
        </xdr:cNvPr>
        <xdr:cNvGrpSpPr/>
      </xdr:nvGrpSpPr>
      <xdr:grpSpPr>
        <a:xfrm>
          <a:off x="968375" y="127024"/>
          <a:ext cx="7249144" cy="873920"/>
          <a:chOff x="16209818" y="1905000"/>
          <a:chExt cx="7360227" cy="824447"/>
        </a:xfrm>
      </xdr:grpSpPr>
      <xdr:sp macro="" textlink="">
        <xdr:nvSpPr>
          <xdr:cNvPr id="48" name="テキスト ボックス 47">
            <a:extLst>
              <a:ext uri="{FF2B5EF4-FFF2-40B4-BE49-F238E27FC236}">
                <a16:creationId xmlns:a16="http://schemas.microsoft.com/office/drawing/2014/main" id="{33716D13-8836-7369-8A2A-31DDF5035297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49" name="テキスト ボックス 48">
            <a:extLst>
              <a:ext uri="{FF2B5EF4-FFF2-40B4-BE49-F238E27FC236}">
                <a16:creationId xmlns:a16="http://schemas.microsoft.com/office/drawing/2014/main" id="{4AD9518C-8397-7E02-1E8E-667C8999480D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19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214E2EBA-64A2-4F5A-9A1A-62C09DCE9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289474275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37" name="注釈">
          <a:extLst>
            <a:ext uri="{FF2B5EF4-FFF2-40B4-BE49-F238E27FC236}">
              <a16:creationId xmlns:a16="http://schemas.microsoft.com/office/drawing/2014/main" id="{FBE2807A-14C6-42DC-A02E-00D3E8620950}"/>
            </a:ext>
          </a:extLst>
        </xdr:cNvPr>
        <xdr:cNvSpPr txBox="1"/>
      </xdr:nvSpPr>
      <xdr:spPr>
        <a:xfrm>
          <a:off x="962025" y="307752750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126974</xdr:rowOff>
    </xdr:from>
    <xdr:to>
      <xdr:col>8</xdr:col>
      <xdr:colOff>2613644</xdr:colOff>
      <xdr:row>3</xdr:row>
      <xdr:rowOff>143644</xdr:rowOff>
    </xdr:to>
    <xdr:grpSp>
      <xdr:nvGrpSpPr>
        <xdr:cNvPr id="50" name="タイトル">
          <a:extLst>
            <a:ext uri="{FF2B5EF4-FFF2-40B4-BE49-F238E27FC236}">
              <a16:creationId xmlns:a16="http://schemas.microsoft.com/office/drawing/2014/main" id="{B8DCA68D-EF7B-4343-9CE7-455BCFABA72B}"/>
            </a:ext>
          </a:extLst>
        </xdr:cNvPr>
        <xdr:cNvGrpSpPr/>
      </xdr:nvGrpSpPr>
      <xdr:grpSpPr>
        <a:xfrm>
          <a:off x="968375" y="126974"/>
          <a:ext cx="7249144" cy="873920"/>
          <a:chOff x="16209818" y="1905000"/>
          <a:chExt cx="7360227" cy="824447"/>
        </a:xfrm>
      </xdr:grpSpPr>
      <xdr:sp macro="" textlink="">
        <xdr:nvSpPr>
          <xdr:cNvPr id="51" name="テキスト ボックス 50">
            <a:extLst>
              <a:ext uri="{FF2B5EF4-FFF2-40B4-BE49-F238E27FC236}">
                <a16:creationId xmlns:a16="http://schemas.microsoft.com/office/drawing/2014/main" id="{3A90638D-A54A-3613-3E5E-2B09388990B5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52" name="テキスト ボックス 51">
            <a:extLst>
              <a:ext uri="{FF2B5EF4-FFF2-40B4-BE49-F238E27FC236}">
                <a16:creationId xmlns:a16="http://schemas.microsoft.com/office/drawing/2014/main" id="{0C404C89-1D29-482C-D8BF-696200B1A1A5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19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インチ～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18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162EC715-1C54-4B7E-B909-DEC6CB931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308762400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38" name="注釈">
          <a:extLst>
            <a:ext uri="{FF2B5EF4-FFF2-40B4-BE49-F238E27FC236}">
              <a16:creationId xmlns:a16="http://schemas.microsoft.com/office/drawing/2014/main" id="{9226EBF5-E310-42BC-A633-91A40A221305}"/>
            </a:ext>
          </a:extLst>
        </xdr:cNvPr>
        <xdr:cNvSpPr txBox="1"/>
      </xdr:nvSpPr>
      <xdr:spPr>
        <a:xfrm>
          <a:off x="962025" y="327040875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126974</xdr:rowOff>
    </xdr:from>
    <xdr:to>
      <xdr:col>8</xdr:col>
      <xdr:colOff>2613644</xdr:colOff>
      <xdr:row>3</xdr:row>
      <xdr:rowOff>143644</xdr:rowOff>
    </xdr:to>
    <xdr:grpSp>
      <xdr:nvGrpSpPr>
        <xdr:cNvPr id="53" name="タイトル">
          <a:extLst>
            <a:ext uri="{FF2B5EF4-FFF2-40B4-BE49-F238E27FC236}">
              <a16:creationId xmlns:a16="http://schemas.microsoft.com/office/drawing/2014/main" id="{9FA9D3AE-877A-48C8-A0EE-626CE928F89D}"/>
            </a:ext>
          </a:extLst>
        </xdr:cNvPr>
        <xdr:cNvGrpSpPr/>
      </xdr:nvGrpSpPr>
      <xdr:grpSpPr>
        <a:xfrm>
          <a:off x="968375" y="126974"/>
          <a:ext cx="7249144" cy="873920"/>
          <a:chOff x="16209818" y="1905000"/>
          <a:chExt cx="7360227" cy="824447"/>
        </a:xfrm>
      </xdr:grpSpPr>
      <xdr:sp macro="" textlink="">
        <xdr:nvSpPr>
          <xdr:cNvPr id="54" name="テキスト ボックス 53">
            <a:extLst>
              <a:ext uri="{FF2B5EF4-FFF2-40B4-BE49-F238E27FC236}">
                <a16:creationId xmlns:a16="http://schemas.microsoft.com/office/drawing/2014/main" id="{FF7F4BE6-8485-7E51-0ECB-8DFE8DB16752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55" name="テキスト ボックス 54">
            <a:extLst>
              <a:ext uri="{FF2B5EF4-FFF2-40B4-BE49-F238E27FC236}">
                <a16:creationId xmlns:a16="http://schemas.microsoft.com/office/drawing/2014/main" id="{D850B7D1-5ADE-96A6-FE01-8ED231C0E151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18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2360467B-890F-4625-91DE-2B27BC38D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8700" y="152400"/>
          <a:ext cx="2955925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39" name="注釈">
          <a:extLst>
            <a:ext uri="{FF2B5EF4-FFF2-40B4-BE49-F238E27FC236}">
              <a16:creationId xmlns:a16="http://schemas.microsoft.com/office/drawing/2014/main" id="{8A646F0D-13FD-4A22-BABD-6AE50357452C}"/>
            </a:ext>
          </a:extLst>
        </xdr:cNvPr>
        <xdr:cNvSpPr txBox="1"/>
      </xdr:nvSpPr>
      <xdr:spPr>
        <a:xfrm>
          <a:off x="962025" y="346329000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56" name="タイトル">
          <a:extLst>
            <a:ext uri="{FF2B5EF4-FFF2-40B4-BE49-F238E27FC236}">
              <a16:creationId xmlns:a16="http://schemas.microsoft.com/office/drawing/2014/main" id="{A51042D2-F6B4-438F-8170-1191D2F7271E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57" name="テキスト ボックス 56">
            <a:extLst>
              <a:ext uri="{FF2B5EF4-FFF2-40B4-BE49-F238E27FC236}">
                <a16:creationId xmlns:a16="http://schemas.microsoft.com/office/drawing/2014/main" id="{87F3245F-4A2F-DAB0-8E17-7FAD5E431AB0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58" name="テキスト ボックス 57">
            <a:extLst>
              <a:ext uri="{FF2B5EF4-FFF2-40B4-BE49-F238E27FC236}">
                <a16:creationId xmlns:a16="http://schemas.microsoft.com/office/drawing/2014/main" id="{D6C1EF0E-E9F7-0361-D561-3A74B68830B6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18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28692670-F0F4-48D4-9792-D6C72168B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347338650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40" name="注釈">
          <a:extLst>
            <a:ext uri="{FF2B5EF4-FFF2-40B4-BE49-F238E27FC236}">
              <a16:creationId xmlns:a16="http://schemas.microsoft.com/office/drawing/2014/main" id="{32D44946-5B84-41C7-ADD8-BA14D253A14B}"/>
            </a:ext>
          </a:extLst>
        </xdr:cNvPr>
        <xdr:cNvSpPr txBox="1"/>
      </xdr:nvSpPr>
      <xdr:spPr>
        <a:xfrm>
          <a:off x="962025" y="365617125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59" name="タイトル">
          <a:extLst>
            <a:ext uri="{FF2B5EF4-FFF2-40B4-BE49-F238E27FC236}">
              <a16:creationId xmlns:a16="http://schemas.microsoft.com/office/drawing/2014/main" id="{2B2D7194-F423-49BA-998C-52234CB265E7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60" name="テキスト ボックス 59">
            <a:extLst>
              <a:ext uri="{FF2B5EF4-FFF2-40B4-BE49-F238E27FC236}">
                <a16:creationId xmlns:a16="http://schemas.microsoft.com/office/drawing/2014/main" id="{0B3E9563-D95C-70B6-9AB7-423D5F19BA95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61" name="テキスト ボックス 60">
            <a:extLst>
              <a:ext uri="{FF2B5EF4-FFF2-40B4-BE49-F238E27FC236}">
                <a16:creationId xmlns:a16="http://schemas.microsoft.com/office/drawing/2014/main" id="{97A61AEF-AF2B-E29F-14AD-8DAC6BCE347C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18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C06497B6-F324-4741-B1B7-86B79EE96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366626775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41" name="注釈">
          <a:extLst>
            <a:ext uri="{FF2B5EF4-FFF2-40B4-BE49-F238E27FC236}">
              <a16:creationId xmlns:a16="http://schemas.microsoft.com/office/drawing/2014/main" id="{60D7E915-F423-4BCE-866F-325D309347EB}"/>
            </a:ext>
          </a:extLst>
        </xdr:cNvPr>
        <xdr:cNvSpPr txBox="1"/>
      </xdr:nvSpPr>
      <xdr:spPr>
        <a:xfrm>
          <a:off x="962025" y="384905250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62" name="タイトル">
          <a:extLst>
            <a:ext uri="{FF2B5EF4-FFF2-40B4-BE49-F238E27FC236}">
              <a16:creationId xmlns:a16="http://schemas.microsoft.com/office/drawing/2014/main" id="{4C951A33-9210-4BD3-BFE2-CAF0F2DF456A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63" name="テキスト ボックス 62">
            <a:extLst>
              <a:ext uri="{FF2B5EF4-FFF2-40B4-BE49-F238E27FC236}">
                <a16:creationId xmlns:a16="http://schemas.microsoft.com/office/drawing/2014/main" id="{C0D581FE-E9AE-E83A-32A5-9917CCBE45F9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64" name="テキスト ボックス 63">
            <a:extLst>
              <a:ext uri="{FF2B5EF4-FFF2-40B4-BE49-F238E27FC236}">
                <a16:creationId xmlns:a16="http://schemas.microsoft.com/office/drawing/2014/main" id="{90D9321A-E77F-579D-6FD6-454C4B8791B9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18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64A695F6-7726-4025-BD5E-E1726CF87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385914900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42" name="注釈">
          <a:extLst>
            <a:ext uri="{FF2B5EF4-FFF2-40B4-BE49-F238E27FC236}">
              <a16:creationId xmlns:a16="http://schemas.microsoft.com/office/drawing/2014/main" id="{48888927-9D53-4CBE-8507-50EBA1BCFFF3}"/>
            </a:ext>
          </a:extLst>
        </xdr:cNvPr>
        <xdr:cNvSpPr txBox="1"/>
      </xdr:nvSpPr>
      <xdr:spPr>
        <a:xfrm>
          <a:off x="962025" y="404193375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65" name="タイトル">
          <a:extLst>
            <a:ext uri="{FF2B5EF4-FFF2-40B4-BE49-F238E27FC236}">
              <a16:creationId xmlns:a16="http://schemas.microsoft.com/office/drawing/2014/main" id="{921292D7-24C3-4390-98E9-8EB484CD507F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66" name="テキスト ボックス 65">
            <a:extLst>
              <a:ext uri="{FF2B5EF4-FFF2-40B4-BE49-F238E27FC236}">
                <a16:creationId xmlns:a16="http://schemas.microsoft.com/office/drawing/2014/main" id="{52DB0764-5092-C5B9-8AB5-43D50E974838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67" name="テキスト ボックス 66">
            <a:extLst>
              <a:ext uri="{FF2B5EF4-FFF2-40B4-BE49-F238E27FC236}">
                <a16:creationId xmlns:a16="http://schemas.microsoft.com/office/drawing/2014/main" id="{58DC2930-2BC8-EDA5-321E-2854BE7F370E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18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E051FCDE-50E9-49D2-BC40-906683969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405203025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43" name="注釈">
          <a:extLst>
            <a:ext uri="{FF2B5EF4-FFF2-40B4-BE49-F238E27FC236}">
              <a16:creationId xmlns:a16="http://schemas.microsoft.com/office/drawing/2014/main" id="{C52822ED-EF2F-40FB-9552-1F6EA17E052D}"/>
            </a:ext>
          </a:extLst>
        </xdr:cNvPr>
        <xdr:cNvSpPr txBox="1"/>
      </xdr:nvSpPr>
      <xdr:spPr>
        <a:xfrm>
          <a:off x="962025" y="423481500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</xdr:colOff>
      <xdr:row>6</xdr:row>
      <xdr:rowOff>30480</xdr:rowOff>
    </xdr:from>
    <xdr:to>
      <xdr:col>13</xdr:col>
      <xdr:colOff>160020</xdr:colOff>
      <xdr:row>11</xdr:row>
      <xdr:rowOff>53340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D11E0E91-57ED-5ED2-D7D6-47118A322526}"/>
            </a:ext>
          </a:extLst>
        </xdr:cNvPr>
        <xdr:cNvSpPr/>
      </xdr:nvSpPr>
      <xdr:spPr>
        <a:xfrm>
          <a:off x="2194560" y="1402080"/>
          <a:ext cx="3672840" cy="116586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/>
            <a:t>To</a:t>
          </a:r>
          <a:r>
            <a:rPr kumimoji="1" lang="ja-JP" altLang="en-US" sz="1100"/>
            <a:t>越智さん</a:t>
          </a:r>
          <a:br>
            <a:rPr kumimoji="1" lang="en-US" altLang="ja-JP" sz="1100"/>
          </a:b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AR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のあとドットいらないですか？</a:t>
          </a:r>
          <a:endParaRPr lang="ja-JP" altLang="ja-JP">
            <a:effectLst/>
          </a:endParaRPr>
        </a:p>
        <a:p>
          <a:pPr algn="l"/>
          <a:br>
            <a:rPr kumimoji="1" lang="en-US" altLang="ja-JP" sz="1100"/>
          </a:br>
          <a:br>
            <a:rPr kumimoji="1" lang="en-US" altLang="ja-JP" sz="1100"/>
          </a:br>
          <a:r>
            <a:rPr kumimoji="1" lang="ja-JP" altLang="en-US" sz="1100"/>
            <a:t>このシートはどの列に使用しているのか分からない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68" name="タイトル">
          <a:extLst>
            <a:ext uri="{FF2B5EF4-FFF2-40B4-BE49-F238E27FC236}">
              <a16:creationId xmlns:a16="http://schemas.microsoft.com/office/drawing/2014/main" id="{86C43106-09D0-49B6-AE28-E6D192C913D5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69" name="テキスト ボックス 68">
            <a:extLst>
              <a:ext uri="{FF2B5EF4-FFF2-40B4-BE49-F238E27FC236}">
                <a16:creationId xmlns:a16="http://schemas.microsoft.com/office/drawing/2014/main" id="{2FA5E3CF-AFEE-2473-7C78-49448ED7462D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70" name="テキスト ボックス 69">
            <a:extLst>
              <a:ext uri="{FF2B5EF4-FFF2-40B4-BE49-F238E27FC236}">
                <a16:creationId xmlns:a16="http://schemas.microsoft.com/office/drawing/2014/main" id="{AB9AB363-45FD-570C-F8FE-B13E0161E9C6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18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インチ～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17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4AF44F07-95F5-4A9E-95D1-E851DCE9B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424491150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44" name="注釈">
          <a:extLst>
            <a:ext uri="{FF2B5EF4-FFF2-40B4-BE49-F238E27FC236}">
              <a16:creationId xmlns:a16="http://schemas.microsoft.com/office/drawing/2014/main" id="{2BAD34D0-0231-424E-86C1-999EA7943D85}"/>
            </a:ext>
          </a:extLst>
        </xdr:cNvPr>
        <xdr:cNvSpPr txBox="1"/>
      </xdr:nvSpPr>
      <xdr:spPr>
        <a:xfrm>
          <a:off x="962025" y="442769625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71" name="タイトル">
          <a:extLst>
            <a:ext uri="{FF2B5EF4-FFF2-40B4-BE49-F238E27FC236}">
              <a16:creationId xmlns:a16="http://schemas.microsoft.com/office/drawing/2014/main" id="{D3438D9B-DB8E-476F-9702-239D3E22115E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72" name="テキスト ボックス 71">
            <a:extLst>
              <a:ext uri="{FF2B5EF4-FFF2-40B4-BE49-F238E27FC236}">
                <a16:creationId xmlns:a16="http://schemas.microsoft.com/office/drawing/2014/main" id="{4B2E5DBD-5A93-7C08-F234-3AF8C1C0FDCE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73" name="テキスト ボックス 72">
            <a:extLst>
              <a:ext uri="{FF2B5EF4-FFF2-40B4-BE49-F238E27FC236}">
                <a16:creationId xmlns:a16="http://schemas.microsoft.com/office/drawing/2014/main" id="{DD5A31C4-08F8-8439-64C0-640BC19F87C1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17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51F05D69-B0D1-4F4B-B615-B69B6823C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443779275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45" name="注釈">
          <a:extLst>
            <a:ext uri="{FF2B5EF4-FFF2-40B4-BE49-F238E27FC236}">
              <a16:creationId xmlns:a16="http://schemas.microsoft.com/office/drawing/2014/main" id="{54768FBB-532F-4794-AEF3-86F2551BC55C}"/>
            </a:ext>
          </a:extLst>
        </xdr:cNvPr>
        <xdr:cNvSpPr txBox="1"/>
      </xdr:nvSpPr>
      <xdr:spPr>
        <a:xfrm>
          <a:off x="962025" y="462057750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74" name="タイトル">
          <a:extLst>
            <a:ext uri="{FF2B5EF4-FFF2-40B4-BE49-F238E27FC236}">
              <a16:creationId xmlns:a16="http://schemas.microsoft.com/office/drawing/2014/main" id="{C2B61220-B12C-4741-8857-8059FB0EF2AD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75" name="テキスト ボックス 74">
            <a:extLst>
              <a:ext uri="{FF2B5EF4-FFF2-40B4-BE49-F238E27FC236}">
                <a16:creationId xmlns:a16="http://schemas.microsoft.com/office/drawing/2014/main" id="{A2BCA570-855C-7FBA-1814-B0D05007802E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76" name="テキスト ボックス 75">
            <a:extLst>
              <a:ext uri="{FF2B5EF4-FFF2-40B4-BE49-F238E27FC236}">
                <a16:creationId xmlns:a16="http://schemas.microsoft.com/office/drawing/2014/main" id="{4A1789B8-5526-67F1-1805-4F133E993FE8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17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91E3C03D-77B2-4E32-8181-34A2BA156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463067400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46" name="注釈">
          <a:extLst>
            <a:ext uri="{FF2B5EF4-FFF2-40B4-BE49-F238E27FC236}">
              <a16:creationId xmlns:a16="http://schemas.microsoft.com/office/drawing/2014/main" id="{7AF3FC3E-C43C-4A48-A6D8-780162518AF8}"/>
            </a:ext>
          </a:extLst>
        </xdr:cNvPr>
        <xdr:cNvSpPr txBox="1"/>
      </xdr:nvSpPr>
      <xdr:spPr>
        <a:xfrm>
          <a:off x="962025" y="481345875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77" name="タイトル">
          <a:extLst>
            <a:ext uri="{FF2B5EF4-FFF2-40B4-BE49-F238E27FC236}">
              <a16:creationId xmlns:a16="http://schemas.microsoft.com/office/drawing/2014/main" id="{2402D730-EB58-49BB-826F-E1B80821F5AA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78" name="テキスト ボックス 77">
            <a:extLst>
              <a:ext uri="{FF2B5EF4-FFF2-40B4-BE49-F238E27FC236}">
                <a16:creationId xmlns:a16="http://schemas.microsoft.com/office/drawing/2014/main" id="{E3171242-969E-86DF-A938-7B8F2B23B9E2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79" name="テキスト ボックス 78">
            <a:extLst>
              <a:ext uri="{FF2B5EF4-FFF2-40B4-BE49-F238E27FC236}">
                <a16:creationId xmlns:a16="http://schemas.microsoft.com/office/drawing/2014/main" id="{A80D0424-E07B-56C2-BD1F-DDEB6D9B05F4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17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89A1184A-9A9C-4DEF-AA95-7200CB4DA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482355525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47" name="注釈">
          <a:extLst>
            <a:ext uri="{FF2B5EF4-FFF2-40B4-BE49-F238E27FC236}">
              <a16:creationId xmlns:a16="http://schemas.microsoft.com/office/drawing/2014/main" id="{0D9094D1-13B0-4DCF-8523-0E64D4D66580}"/>
            </a:ext>
          </a:extLst>
        </xdr:cNvPr>
        <xdr:cNvSpPr txBox="1"/>
      </xdr:nvSpPr>
      <xdr:spPr>
        <a:xfrm>
          <a:off x="962025" y="500634000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80" name="タイトル">
          <a:extLst>
            <a:ext uri="{FF2B5EF4-FFF2-40B4-BE49-F238E27FC236}">
              <a16:creationId xmlns:a16="http://schemas.microsoft.com/office/drawing/2014/main" id="{915965E7-68A9-4548-ACD2-1BD9D6C11060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81" name="テキスト ボックス 80">
            <a:extLst>
              <a:ext uri="{FF2B5EF4-FFF2-40B4-BE49-F238E27FC236}">
                <a16:creationId xmlns:a16="http://schemas.microsoft.com/office/drawing/2014/main" id="{B511B4EF-33A1-C4C8-2EFE-FC85903E3439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82" name="テキスト ボックス 81">
            <a:extLst>
              <a:ext uri="{FF2B5EF4-FFF2-40B4-BE49-F238E27FC236}">
                <a16:creationId xmlns:a16="http://schemas.microsoft.com/office/drawing/2014/main" id="{F66C7D00-AE34-4A97-8435-95EA179A56F7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17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インチ～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16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ACC31FA3-E48D-4AC3-8D28-5D395B46F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501643650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48" name="注釈">
          <a:extLst>
            <a:ext uri="{FF2B5EF4-FFF2-40B4-BE49-F238E27FC236}">
              <a16:creationId xmlns:a16="http://schemas.microsoft.com/office/drawing/2014/main" id="{19163B10-8764-4F54-B9B2-9F7FAE085AAF}"/>
            </a:ext>
          </a:extLst>
        </xdr:cNvPr>
        <xdr:cNvSpPr txBox="1"/>
      </xdr:nvSpPr>
      <xdr:spPr>
        <a:xfrm>
          <a:off x="962025" y="519922125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83" name="タイトル">
          <a:extLst>
            <a:ext uri="{FF2B5EF4-FFF2-40B4-BE49-F238E27FC236}">
              <a16:creationId xmlns:a16="http://schemas.microsoft.com/office/drawing/2014/main" id="{653A52C0-0FB1-43C5-9D29-5819CC3D28DB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84" name="テキスト ボックス 83">
            <a:extLst>
              <a:ext uri="{FF2B5EF4-FFF2-40B4-BE49-F238E27FC236}">
                <a16:creationId xmlns:a16="http://schemas.microsoft.com/office/drawing/2014/main" id="{FA77F353-9B13-A607-2473-8022ABC1362E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85" name="テキスト ボックス 84">
            <a:extLst>
              <a:ext uri="{FF2B5EF4-FFF2-40B4-BE49-F238E27FC236}">
                <a16:creationId xmlns:a16="http://schemas.microsoft.com/office/drawing/2014/main" id="{B67CCCD5-5366-35C0-9F6B-6CE078F4A183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16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インチ～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15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82DC93DF-DDAE-4D44-ABCF-DDD1D6252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520931775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49" name="注釈">
          <a:extLst>
            <a:ext uri="{FF2B5EF4-FFF2-40B4-BE49-F238E27FC236}">
              <a16:creationId xmlns:a16="http://schemas.microsoft.com/office/drawing/2014/main" id="{4A7C55FF-8EA0-4743-ABF7-F14B5F21802D}"/>
            </a:ext>
          </a:extLst>
        </xdr:cNvPr>
        <xdr:cNvSpPr txBox="1"/>
      </xdr:nvSpPr>
      <xdr:spPr>
        <a:xfrm>
          <a:off x="962025" y="539210250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86" name="タイトル">
          <a:extLst>
            <a:ext uri="{FF2B5EF4-FFF2-40B4-BE49-F238E27FC236}">
              <a16:creationId xmlns:a16="http://schemas.microsoft.com/office/drawing/2014/main" id="{10D21086-8765-415F-A65C-98C88843998F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87" name="テキスト ボックス 86">
            <a:extLst>
              <a:ext uri="{FF2B5EF4-FFF2-40B4-BE49-F238E27FC236}">
                <a16:creationId xmlns:a16="http://schemas.microsoft.com/office/drawing/2014/main" id="{6D54760A-9CD3-5672-1CA0-F27B6F69C03D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88" name="テキスト ボックス 87">
            <a:extLst>
              <a:ext uri="{FF2B5EF4-FFF2-40B4-BE49-F238E27FC236}">
                <a16:creationId xmlns:a16="http://schemas.microsoft.com/office/drawing/2014/main" id="{C740DF31-670A-83CF-86CB-BB450A9F3A65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15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インチ～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14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E2F88AA5-ED54-4FFB-84E3-6ED503DDF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540219900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50" name="注釈">
          <a:extLst>
            <a:ext uri="{FF2B5EF4-FFF2-40B4-BE49-F238E27FC236}">
              <a16:creationId xmlns:a16="http://schemas.microsoft.com/office/drawing/2014/main" id="{01F0E3E8-B69E-42C4-9CEF-92AF1275E15A}"/>
            </a:ext>
          </a:extLst>
        </xdr:cNvPr>
        <xdr:cNvSpPr txBox="1"/>
      </xdr:nvSpPr>
      <xdr:spPr>
        <a:xfrm>
          <a:off x="962025" y="558498375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89" name="タイトル">
          <a:extLst>
            <a:ext uri="{FF2B5EF4-FFF2-40B4-BE49-F238E27FC236}">
              <a16:creationId xmlns:a16="http://schemas.microsoft.com/office/drawing/2014/main" id="{5F8D561B-CAB1-4F3D-94B7-13E9B6C0239D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90" name="テキスト ボックス 89">
            <a:extLst>
              <a:ext uri="{FF2B5EF4-FFF2-40B4-BE49-F238E27FC236}">
                <a16:creationId xmlns:a16="http://schemas.microsoft.com/office/drawing/2014/main" id="{E180CAF9-55EA-701D-DA9F-5E36A9C453DC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91" name="テキスト ボックス 90">
            <a:extLst>
              <a:ext uri="{FF2B5EF4-FFF2-40B4-BE49-F238E27FC236}">
                <a16:creationId xmlns:a16="http://schemas.microsoft.com/office/drawing/2014/main" id="{DEE782A2-37BC-1035-E692-89A32E2AB0FA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14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インチ～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13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28B22791-B593-4FA5-A824-230DA767E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559508025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51" name="注釈">
          <a:extLst>
            <a:ext uri="{FF2B5EF4-FFF2-40B4-BE49-F238E27FC236}">
              <a16:creationId xmlns:a16="http://schemas.microsoft.com/office/drawing/2014/main" id="{91AE8FE0-8DA3-4BA2-9539-E5818F78B75A}"/>
            </a:ext>
          </a:extLst>
        </xdr:cNvPr>
        <xdr:cNvSpPr txBox="1"/>
      </xdr:nvSpPr>
      <xdr:spPr>
        <a:xfrm>
          <a:off x="962025" y="577786500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6" name="タイトル">
          <a:extLst>
            <a:ext uri="{FF2B5EF4-FFF2-40B4-BE49-F238E27FC236}">
              <a16:creationId xmlns:a16="http://schemas.microsoft.com/office/drawing/2014/main" id="{08CCF528-B5DA-44EF-A112-831FD0E24F0A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DE4DBF02-D734-77CC-6AEB-4B80A8D15ECE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553C71C0-C3EA-1DC1-E403-233B4BC165AC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17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インチ～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13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9205457-5D34-037E-A751-F13C9FFB8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152400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148153</xdr:rowOff>
    </xdr:to>
    <xdr:sp macro="" textlink="">
      <xdr:nvSpPr>
        <xdr:cNvPr id="11" name="注釈">
          <a:extLst>
            <a:ext uri="{FF2B5EF4-FFF2-40B4-BE49-F238E27FC236}">
              <a16:creationId xmlns:a16="http://schemas.microsoft.com/office/drawing/2014/main" id="{BA60639C-0815-453B-A11B-3BDC1F5E45C2}"/>
            </a:ext>
          </a:extLst>
        </xdr:cNvPr>
        <xdr:cNvSpPr txBox="1"/>
      </xdr:nvSpPr>
      <xdr:spPr>
        <a:xfrm>
          <a:off x="968375" y="18716625"/>
          <a:ext cx="5406365" cy="7196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140427</xdr:rowOff>
    </xdr:to>
    <xdr:grpSp>
      <xdr:nvGrpSpPr>
        <xdr:cNvPr id="6" name="タイトル">
          <a:extLst>
            <a:ext uri="{FF2B5EF4-FFF2-40B4-BE49-F238E27FC236}">
              <a16:creationId xmlns:a16="http://schemas.microsoft.com/office/drawing/2014/main" id="{BE422E4F-EF0E-4048-BB09-8BEDEFC4FC77}"/>
            </a:ext>
          </a:extLst>
        </xdr:cNvPr>
        <xdr:cNvGrpSpPr/>
      </xdr:nvGrpSpPr>
      <xdr:grpSpPr>
        <a:xfrm>
          <a:off x="968375" y="126999"/>
          <a:ext cx="7249144" cy="870678"/>
          <a:chOff x="16209818" y="1905000"/>
          <a:chExt cx="7360227" cy="827233"/>
        </a:xfrm>
      </xdr:grpSpPr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DE5EC93E-685E-BFDE-D5F5-E4E52EC97517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292C1FE9-DFCB-B7E5-8E66-B9CF0FD914F2}"/>
              </a:ext>
            </a:extLst>
          </xdr:cNvPr>
          <xdr:cNvSpPr txBox="1"/>
        </xdr:nvSpPr>
        <xdr:spPr>
          <a:xfrm>
            <a:off x="16209818" y="2337955"/>
            <a:ext cx="7360227" cy="3942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22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インチ～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18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73025</xdr:rowOff>
    </xdr:from>
    <xdr:to>
      <xdr:col>13</xdr:col>
      <xdr:colOff>1095006</xdr:colOff>
      <xdr:row>2</xdr:row>
      <xdr:rowOff>244382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9220D33E-3BF0-724C-DDF8-FA6F318A2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8700" y="73025"/>
          <a:ext cx="2955556" cy="742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148153</xdr:rowOff>
    </xdr:to>
    <xdr:sp macro="" textlink="">
      <xdr:nvSpPr>
        <xdr:cNvPr id="31" name="注釈">
          <a:extLst>
            <a:ext uri="{FF2B5EF4-FFF2-40B4-BE49-F238E27FC236}">
              <a16:creationId xmlns:a16="http://schemas.microsoft.com/office/drawing/2014/main" id="{15A99D71-7178-490D-A044-F816FB9DCC4B}"/>
            </a:ext>
          </a:extLst>
        </xdr:cNvPr>
        <xdr:cNvSpPr txBox="1"/>
      </xdr:nvSpPr>
      <xdr:spPr>
        <a:xfrm>
          <a:off x="968375" y="18716625"/>
          <a:ext cx="5406365" cy="7196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7</xdr:col>
      <xdr:colOff>320040</xdr:colOff>
      <xdr:row>8</xdr:row>
      <xdr:rowOff>22860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8A26F9D7-DF68-4B45-994F-256A3D11D521}"/>
            </a:ext>
          </a:extLst>
        </xdr:cNvPr>
        <xdr:cNvSpPr/>
      </xdr:nvSpPr>
      <xdr:spPr>
        <a:xfrm>
          <a:off x="2545080" y="685800"/>
          <a:ext cx="3672840" cy="116586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AR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のあとドット</a:t>
          </a:r>
          <a:r>
            <a:rPr kumimoji="1" lang="ja-JP" alt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ありが正。</a:t>
          </a:r>
          <a:br>
            <a:rPr kumimoji="1" lang="en-US" altLang="ja-JP" sz="1100"/>
          </a:br>
          <a:br>
            <a:rPr kumimoji="1" lang="en-US" altLang="ja-JP" sz="1100"/>
          </a:br>
          <a:r>
            <a:rPr kumimoji="1" lang="ja-JP" altLang="en-US" sz="1100"/>
            <a:t>このシートはどの列に使用しているのか分からない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126997</xdr:rowOff>
    </xdr:from>
    <xdr:to>
      <xdr:col>8</xdr:col>
      <xdr:colOff>2613644</xdr:colOff>
      <xdr:row>3</xdr:row>
      <xdr:rowOff>140425</xdr:rowOff>
    </xdr:to>
    <xdr:grpSp>
      <xdr:nvGrpSpPr>
        <xdr:cNvPr id="5" name="タイトル">
          <a:extLst>
            <a:ext uri="{FF2B5EF4-FFF2-40B4-BE49-F238E27FC236}">
              <a16:creationId xmlns:a16="http://schemas.microsoft.com/office/drawing/2014/main" id="{F0E16277-1DD6-419A-A735-B59C13867102}"/>
            </a:ext>
          </a:extLst>
        </xdr:cNvPr>
        <xdr:cNvGrpSpPr/>
      </xdr:nvGrpSpPr>
      <xdr:grpSpPr>
        <a:xfrm>
          <a:off x="968375" y="126997"/>
          <a:ext cx="7249144" cy="870678"/>
          <a:chOff x="16209818" y="1905000"/>
          <a:chExt cx="7360227" cy="827233"/>
        </a:xfrm>
      </xdr:grpSpPr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8308E617-5E48-C86D-B808-C8BCB9DF1B68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802D2007-7823-1C09-8FFC-544C4E319A9B}"/>
              </a:ext>
            </a:extLst>
          </xdr:cNvPr>
          <xdr:cNvSpPr txBox="1"/>
        </xdr:nvSpPr>
        <xdr:spPr>
          <a:xfrm>
            <a:off x="16209818" y="2337955"/>
            <a:ext cx="7360227" cy="3942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18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インチ～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17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73025</xdr:rowOff>
    </xdr:from>
    <xdr:to>
      <xdr:col>13</xdr:col>
      <xdr:colOff>1095006</xdr:colOff>
      <xdr:row>2</xdr:row>
      <xdr:rowOff>244382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C7931BF3-3ACB-4CD7-A092-C30B2290C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8700" y="73025"/>
          <a:ext cx="2955556" cy="742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148153</xdr:rowOff>
    </xdr:to>
    <xdr:sp macro="" textlink="">
      <xdr:nvSpPr>
        <xdr:cNvPr id="23" name="注釈">
          <a:extLst>
            <a:ext uri="{FF2B5EF4-FFF2-40B4-BE49-F238E27FC236}">
              <a16:creationId xmlns:a16="http://schemas.microsoft.com/office/drawing/2014/main" id="{3AB15CB1-6961-40C0-9252-8FFD1A2488F7}"/>
            </a:ext>
          </a:extLst>
        </xdr:cNvPr>
        <xdr:cNvSpPr txBox="1"/>
      </xdr:nvSpPr>
      <xdr:spPr>
        <a:xfrm>
          <a:off x="962025" y="37719000"/>
          <a:ext cx="5400015" cy="7196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126996</xdr:rowOff>
    </xdr:from>
    <xdr:to>
      <xdr:col>8</xdr:col>
      <xdr:colOff>2613644</xdr:colOff>
      <xdr:row>3</xdr:row>
      <xdr:rowOff>140424</xdr:rowOff>
    </xdr:to>
    <xdr:grpSp>
      <xdr:nvGrpSpPr>
        <xdr:cNvPr id="8" name="タイトル">
          <a:extLst>
            <a:ext uri="{FF2B5EF4-FFF2-40B4-BE49-F238E27FC236}">
              <a16:creationId xmlns:a16="http://schemas.microsoft.com/office/drawing/2014/main" id="{B45757F8-F838-4CCC-8D09-8B829000C9BB}"/>
            </a:ext>
          </a:extLst>
        </xdr:cNvPr>
        <xdr:cNvGrpSpPr/>
      </xdr:nvGrpSpPr>
      <xdr:grpSpPr>
        <a:xfrm>
          <a:off x="968375" y="126996"/>
          <a:ext cx="7249144" cy="870678"/>
          <a:chOff x="16209818" y="1905000"/>
          <a:chExt cx="7360227" cy="827233"/>
        </a:xfrm>
      </xdr:grpSpPr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5550AC3F-75C3-B6F5-2BDB-589D6D48AC2B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95B3EF20-2969-2F56-18DF-9FE8C58E5F4B}"/>
              </a:ext>
            </a:extLst>
          </xdr:cNvPr>
          <xdr:cNvSpPr txBox="1"/>
        </xdr:nvSpPr>
        <xdr:spPr>
          <a:xfrm>
            <a:off x="16209818" y="2337955"/>
            <a:ext cx="7360227" cy="3942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17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インチ～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16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73025</xdr:rowOff>
    </xdr:from>
    <xdr:to>
      <xdr:col>13</xdr:col>
      <xdr:colOff>1095006</xdr:colOff>
      <xdr:row>2</xdr:row>
      <xdr:rowOff>244382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9A040984-A1EE-4EBB-9DB0-029E43AF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38649275"/>
          <a:ext cx="2952381" cy="742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148153</xdr:rowOff>
    </xdr:to>
    <xdr:sp macro="" textlink="">
      <xdr:nvSpPr>
        <xdr:cNvPr id="24" name="注釈">
          <a:extLst>
            <a:ext uri="{FF2B5EF4-FFF2-40B4-BE49-F238E27FC236}">
              <a16:creationId xmlns:a16="http://schemas.microsoft.com/office/drawing/2014/main" id="{D9C7EFA7-8959-4B41-8B01-FB37A2871029}"/>
            </a:ext>
          </a:extLst>
        </xdr:cNvPr>
        <xdr:cNvSpPr txBox="1"/>
      </xdr:nvSpPr>
      <xdr:spPr>
        <a:xfrm>
          <a:off x="962025" y="57007125"/>
          <a:ext cx="5400015" cy="7196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140427</xdr:rowOff>
    </xdr:to>
    <xdr:grpSp>
      <xdr:nvGrpSpPr>
        <xdr:cNvPr id="11" name="タイトル">
          <a:extLst>
            <a:ext uri="{FF2B5EF4-FFF2-40B4-BE49-F238E27FC236}">
              <a16:creationId xmlns:a16="http://schemas.microsoft.com/office/drawing/2014/main" id="{7DCAE412-9246-4ABF-9CCA-994BC52A4EFD}"/>
            </a:ext>
          </a:extLst>
        </xdr:cNvPr>
        <xdr:cNvGrpSpPr/>
      </xdr:nvGrpSpPr>
      <xdr:grpSpPr>
        <a:xfrm>
          <a:off x="968375" y="126999"/>
          <a:ext cx="7249144" cy="870678"/>
          <a:chOff x="16209818" y="1905000"/>
          <a:chExt cx="7360227" cy="827233"/>
        </a:xfrm>
      </xdr:grpSpPr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284F3279-73C1-F466-2386-CA14B34F8840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FA2F110E-013F-FCAC-7F64-9124901D733A}"/>
              </a:ext>
            </a:extLst>
          </xdr:cNvPr>
          <xdr:cNvSpPr txBox="1"/>
        </xdr:nvSpPr>
        <xdr:spPr>
          <a:xfrm>
            <a:off x="16209818" y="2337955"/>
            <a:ext cx="7360227" cy="3942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16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インチ～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15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73025</xdr:rowOff>
    </xdr:from>
    <xdr:to>
      <xdr:col>13</xdr:col>
      <xdr:colOff>1095006</xdr:colOff>
      <xdr:row>2</xdr:row>
      <xdr:rowOff>244382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24D49E6D-24C1-415E-954F-788186A99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57937400"/>
          <a:ext cx="2952381" cy="742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148153</xdr:rowOff>
    </xdr:to>
    <xdr:sp macro="" textlink="">
      <xdr:nvSpPr>
        <xdr:cNvPr id="25" name="注釈">
          <a:extLst>
            <a:ext uri="{FF2B5EF4-FFF2-40B4-BE49-F238E27FC236}">
              <a16:creationId xmlns:a16="http://schemas.microsoft.com/office/drawing/2014/main" id="{5FA74782-1499-4626-A77F-DCA7FD4BA36B}"/>
            </a:ext>
          </a:extLst>
        </xdr:cNvPr>
        <xdr:cNvSpPr txBox="1"/>
      </xdr:nvSpPr>
      <xdr:spPr>
        <a:xfrm>
          <a:off x="962025" y="76295250"/>
          <a:ext cx="5400015" cy="7196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126993</xdr:rowOff>
    </xdr:from>
    <xdr:to>
      <xdr:col>8</xdr:col>
      <xdr:colOff>2613644</xdr:colOff>
      <xdr:row>3</xdr:row>
      <xdr:rowOff>140421</xdr:rowOff>
    </xdr:to>
    <xdr:grpSp>
      <xdr:nvGrpSpPr>
        <xdr:cNvPr id="14" name="タイトル">
          <a:extLst>
            <a:ext uri="{FF2B5EF4-FFF2-40B4-BE49-F238E27FC236}">
              <a16:creationId xmlns:a16="http://schemas.microsoft.com/office/drawing/2014/main" id="{301A111E-94BE-42F6-ADA1-9DAFC2552781}"/>
            </a:ext>
          </a:extLst>
        </xdr:cNvPr>
        <xdr:cNvGrpSpPr/>
      </xdr:nvGrpSpPr>
      <xdr:grpSpPr>
        <a:xfrm>
          <a:off x="968375" y="126993"/>
          <a:ext cx="7249144" cy="870678"/>
          <a:chOff x="16209818" y="1905000"/>
          <a:chExt cx="7360227" cy="827233"/>
        </a:xfrm>
      </xdr:grpSpPr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B86A939F-410A-B6A3-9A51-E5AC7631C3C1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437308E5-2AA1-FB18-2FDC-ED32420F1EFE}"/>
              </a:ext>
            </a:extLst>
          </xdr:cNvPr>
          <xdr:cNvSpPr txBox="1"/>
        </xdr:nvSpPr>
        <xdr:spPr>
          <a:xfrm>
            <a:off x="16209818" y="2337955"/>
            <a:ext cx="7360227" cy="3942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15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インチ～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13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73025</xdr:rowOff>
    </xdr:from>
    <xdr:to>
      <xdr:col>13</xdr:col>
      <xdr:colOff>1095006</xdr:colOff>
      <xdr:row>2</xdr:row>
      <xdr:rowOff>244382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297AE97A-D95F-4C59-B74C-C0FF414AC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77225525"/>
          <a:ext cx="2952381" cy="742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148153</xdr:rowOff>
    </xdr:to>
    <xdr:sp macro="" textlink="">
      <xdr:nvSpPr>
        <xdr:cNvPr id="26" name="注釈">
          <a:extLst>
            <a:ext uri="{FF2B5EF4-FFF2-40B4-BE49-F238E27FC236}">
              <a16:creationId xmlns:a16="http://schemas.microsoft.com/office/drawing/2014/main" id="{1C357999-82BE-40B2-8DF5-B4C6F929DC8F}"/>
            </a:ext>
          </a:extLst>
        </xdr:cNvPr>
        <xdr:cNvSpPr txBox="1"/>
      </xdr:nvSpPr>
      <xdr:spPr>
        <a:xfrm>
          <a:off x="962025" y="95583375"/>
          <a:ext cx="5400015" cy="7196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311724</xdr:colOff>
      <xdr:row>0</xdr:row>
      <xdr:rowOff>155862</xdr:rowOff>
    </xdr:from>
    <xdr:to>
      <xdr:col>15</xdr:col>
      <xdr:colOff>529737</xdr:colOff>
      <xdr:row>50</xdr:row>
      <xdr:rowOff>138543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85A7A52-4780-CB83-045E-C63B33FF4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724" y="155862"/>
          <a:ext cx="13708877" cy="1937904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396875</xdr:colOff>
      <xdr:row>0</xdr:row>
      <xdr:rowOff>158750</xdr:rowOff>
    </xdr:from>
    <xdr:to>
      <xdr:col>15</xdr:col>
      <xdr:colOff>475578</xdr:colOff>
      <xdr:row>50</xdr:row>
      <xdr:rowOff>111125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4E36D1C-D3D2-7B81-1C44-48F17B7B0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5" y="158750"/>
          <a:ext cx="13604203" cy="19240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7</xdr:col>
      <xdr:colOff>320040</xdr:colOff>
      <xdr:row>7</xdr:row>
      <xdr:rowOff>22860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A6FDA67-39A6-4BA7-822D-5261B6D61AB7}"/>
            </a:ext>
          </a:extLst>
        </xdr:cNvPr>
        <xdr:cNvSpPr/>
      </xdr:nvSpPr>
      <xdr:spPr>
        <a:xfrm>
          <a:off x="2766060" y="457200"/>
          <a:ext cx="3672840" cy="116586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AR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のあとドット</a:t>
          </a:r>
          <a:r>
            <a:rPr kumimoji="1" lang="ja-JP" alt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ありが正。</a:t>
          </a:r>
          <a:br>
            <a:rPr kumimoji="1" lang="en-US" altLang="ja-JP" sz="1100"/>
          </a:br>
          <a:br>
            <a:rPr kumimoji="1" lang="en-US" altLang="ja-JP" sz="1100"/>
          </a:br>
          <a:r>
            <a:rPr kumimoji="1" lang="ja-JP" altLang="en-US" sz="1100"/>
            <a:t>このシートはどの列に使用しているのか分からない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582706</xdr:colOff>
      <xdr:row>13</xdr:row>
      <xdr:rowOff>11195</xdr:rowOff>
    </xdr:from>
    <xdr:ext cx="5416868" cy="942566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B8A40B-6EF1-444B-86DA-DAB3D954C88F}"/>
            </a:ext>
          </a:extLst>
        </xdr:cNvPr>
        <xdr:cNvSpPr txBox="1"/>
      </xdr:nvSpPr>
      <xdr:spPr>
        <a:xfrm>
          <a:off x="582706" y="3106820"/>
          <a:ext cx="5416868" cy="9425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3400" b="1">
              <a:latin typeface="メイリオ" pitchFamily="50" charset="-128"/>
              <a:ea typeface="メイリオ" pitchFamily="50" charset="-128"/>
              <a:cs typeface="メイリオ" pitchFamily="50" charset="-128"/>
            </a:rPr>
            <a:t>サマータイヤ卸参考価格表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277088</xdr:colOff>
      <xdr:row>0</xdr:row>
      <xdr:rowOff>121225</xdr:rowOff>
    </xdr:from>
    <xdr:to>
      <xdr:col>15</xdr:col>
      <xdr:colOff>537368</xdr:colOff>
      <xdr:row>50</xdr:row>
      <xdr:rowOff>173181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2BDD03C-81B9-FDF5-6DB1-4A888AAA5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088" y="121225"/>
          <a:ext cx="13751144" cy="194483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126999</xdr:rowOff>
    </xdr:from>
    <xdr:to>
      <xdr:col>8</xdr:col>
      <xdr:colOff>2613644</xdr:colOff>
      <xdr:row>3</xdr:row>
      <xdr:rowOff>143669</xdr:rowOff>
    </xdr:to>
    <xdr:grpSp>
      <xdr:nvGrpSpPr>
        <xdr:cNvPr id="2" name="タイトル">
          <a:extLst>
            <a:ext uri="{FF2B5EF4-FFF2-40B4-BE49-F238E27FC236}">
              <a16:creationId xmlns:a16="http://schemas.microsoft.com/office/drawing/2014/main" id="{1B9B0A1E-90A9-42E0-82A0-02850A1BF27B}"/>
            </a:ext>
          </a:extLst>
        </xdr:cNvPr>
        <xdr:cNvGrpSpPr/>
      </xdr:nvGrpSpPr>
      <xdr:grpSpPr>
        <a:xfrm>
          <a:off x="968375" y="126999"/>
          <a:ext cx="7249144" cy="873920"/>
          <a:chOff x="16209818" y="1905000"/>
          <a:chExt cx="7360227" cy="824447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1A630FFC-A805-1A89-E8E2-AFC15DC4C337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FC0A6732-1A81-B542-BD23-FA973D26DEA2}"/>
              </a:ext>
            </a:extLst>
          </xdr:cNvPr>
          <xdr:cNvSpPr txBox="1"/>
        </xdr:nvSpPr>
        <xdr:spPr>
          <a:xfrm>
            <a:off x="16209818" y="2337955"/>
            <a:ext cx="7360227" cy="3914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23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インチ～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22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7AE60121-4C82-49DE-AF80-177A01120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152400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22" name="注釈">
          <a:extLst>
            <a:ext uri="{FF2B5EF4-FFF2-40B4-BE49-F238E27FC236}">
              <a16:creationId xmlns:a16="http://schemas.microsoft.com/office/drawing/2014/main" id="{A90D5A48-29F8-442E-B278-9BB1A9F8DA65}"/>
            </a:ext>
          </a:extLst>
        </xdr:cNvPr>
        <xdr:cNvSpPr txBox="1"/>
      </xdr:nvSpPr>
      <xdr:spPr>
        <a:xfrm>
          <a:off x="962025" y="18430875"/>
          <a:ext cx="540001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126998</xdr:rowOff>
    </xdr:from>
    <xdr:to>
      <xdr:col>8</xdr:col>
      <xdr:colOff>2613644</xdr:colOff>
      <xdr:row>3</xdr:row>
      <xdr:rowOff>168571</xdr:rowOff>
    </xdr:to>
    <xdr:grpSp>
      <xdr:nvGrpSpPr>
        <xdr:cNvPr id="5" name="タイトル">
          <a:extLst>
            <a:ext uri="{FF2B5EF4-FFF2-40B4-BE49-F238E27FC236}">
              <a16:creationId xmlns:a16="http://schemas.microsoft.com/office/drawing/2014/main" id="{16E860A3-CEE5-40F8-842D-8CDD9FC49CB1}"/>
            </a:ext>
          </a:extLst>
        </xdr:cNvPr>
        <xdr:cNvGrpSpPr/>
      </xdr:nvGrpSpPr>
      <xdr:grpSpPr>
        <a:xfrm>
          <a:off x="968375" y="126998"/>
          <a:ext cx="7249144" cy="898823"/>
          <a:chOff x="16209818" y="1905000"/>
          <a:chExt cx="7360227" cy="847940"/>
        </a:xfrm>
      </xdr:grpSpPr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57941C74-E2E6-FB12-74ED-45FD5F8E5A0D}"/>
              </a:ext>
            </a:extLst>
          </xdr:cNvPr>
          <xdr:cNvSpPr txBox="1"/>
        </xdr:nvSpPr>
        <xdr:spPr>
          <a:xfrm>
            <a:off x="16209818" y="1905000"/>
            <a:ext cx="7360227" cy="4329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>
              <a:lnSpc>
                <a:spcPts val="2800"/>
              </a:lnSpc>
            </a:pPr>
            <a:r>
              <a:rPr lang="en-US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2025.2 </a:t>
            </a:r>
            <a:r>
              <a:rPr lang="ja-JP" altLang="en-US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サマー</a:t>
            </a:r>
            <a:r>
              <a:rPr lang="ja-JP" altLang="ja-JP" sz="26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タイヤ卸参考価格表</a:t>
            </a:r>
            <a:endParaRPr lang="ja-JP" altLang="en-US" sz="2600" b="1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978681CF-08C9-E9E4-F87C-D5CCA3D78EA9}"/>
              </a:ext>
            </a:extLst>
          </xdr:cNvPr>
          <xdr:cNvSpPr txBox="1"/>
        </xdr:nvSpPr>
        <xdr:spPr>
          <a:xfrm>
            <a:off x="16209818" y="2337955"/>
            <a:ext cx="7360227" cy="4149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>
              <a:lnSpc>
                <a:spcPts val="2100"/>
              </a:lnSpc>
            </a:pP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■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22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インチ～</a:t>
            </a:r>
            <a:r>
              <a:rPr lang="en-US" altLang="ja-JP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21</a:t>
            </a:r>
            <a:r>
              <a:rPr lang="ja-JP" altLang="en-US" sz="2000" b="1" i="0" u="none" strike="noStrike">
                <a:solidFill>
                  <a:schemeClr val="tx1"/>
                </a:solidFill>
                <a:effectLst/>
                <a:latin typeface="Noto Sans JP" panose="020B0200000000000000" pitchFamily="50" charset="-128"/>
                <a:ea typeface="Noto Sans JP" panose="020B0200000000000000" pitchFamily="50" charset="-128"/>
                <a:cs typeface="+mn-cs"/>
              </a:rPr>
              <a:t>インチ</a:t>
            </a:r>
            <a:r>
              <a:rPr lang="ja-JP" altLang="en-US" sz="2000">
                <a:latin typeface="Noto Sans JP" panose="020B0200000000000000" pitchFamily="50" charset="-128"/>
                <a:ea typeface="Noto Sans JP" panose="020B0200000000000000" pitchFamily="50" charset="-128"/>
              </a:rPr>
              <a:t> </a:t>
            </a:r>
            <a:endParaRPr kumimoji="1" lang="ja-JP" altLang="en-US" sz="2000">
              <a:latin typeface="Noto Sans JP" panose="020B0200000000000000" pitchFamily="50" charset="-128"/>
              <a:ea typeface="Noto Sans JP" panose="020B0200000000000000" pitchFamily="50" charset="-128"/>
            </a:endParaRPr>
          </a:p>
        </xdr:txBody>
      </xdr:sp>
    </xdr:grpSp>
    <xdr:clientData/>
  </xdr:twoCellAnchor>
  <xdr:twoCellAnchor editAs="oneCell">
    <xdr:from>
      <xdr:col>10</xdr:col>
      <xdr:colOff>600075</xdr:colOff>
      <xdr:row>0</xdr:row>
      <xdr:rowOff>152400</xdr:rowOff>
    </xdr:from>
    <xdr:to>
      <xdr:col>13</xdr:col>
      <xdr:colOff>1095375</xdr:colOff>
      <xdr:row>2</xdr:row>
      <xdr:rowOff>161925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31C577DE-A240-4583-9EB9-2F0705BF2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19440525"/>
          <a:ext cx="2952750" cy="5810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8</xdr:col>
      <xdr:colOff>770865</xdr:colOff>
      <xdr:row>50</xdr:row>
      <xdr:rowOff>154503</xdr:rowOff>
    </xdr:to>
    <xdr:sp macro="" textlink="">
      <xdr:nvSpPr>
        <xdr:cNvPr id="123" name="注釈">
          <a:extLst>
            <a:ext uri="{FF2B5EF4-FFF2-40B4-BE49-F238E27FC236}">
              <a16:creationId xmlns:a16="http://schemas.microsoft.com/office/drawing/2014/main" id="{9C951492-6592-45A1-964B-D6312065B057}"/>
            </a:ext>
          </a:extLst>
        </xdr:cNvPr>
        <xdr:cNvSpPr txBox="1"/>
      </xdr:nvSpPr>
      <xdr:spPr>
        <a:xfrm>
          <a:off x="968375" y="18716625"/>
          <a:ext cx="5406365" cy="7260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>
            <a:lnSpc>
              <a:spcPts val="2100"/>
            </a:lnSpc>
          </a:pP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●サイズによっては、サイドウォールマーキングが異なる場合があります。●各マークの詳細は、</a:t>
          </a:r>
          <a:r>
            <a:rPr lang="en-US" altLang="ja-JP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38</a:t>
          </a:r>
          <a:r>
            <a:rPr lang="ja-JP" altLang="en-US" sz="1200" b="0" i="0" u="none" strike="noStrike">
              <a:solidFill>
                <a:schemeClr val="tx1"/>
              </a:solidFill>
              <a:effectLst/>
              <a:latin typeface="Noto Sans JP" panose="020B0200000000000000" pitchFamily="50" charset="-128"/>
              <a:ea typeface="Noto Sans JP" panose="020B0200000000000000" pitchFamily="50" charset="-128"/>
              <a:cs typeface="+mn-cs"/>
            </a:rPr>
            <a:t>ページをご覧ください。</a:t>
          </a:r>
          <a:endParaRPr kumimoji="1" lang="ja-JP" altLang="en-US" sz="1200" b="0">
            <a:latin typeface="Noto Sans JP" panose="020B0200000000000000" pitchFamily="50" charset="-128"/>
            <a:ea typeface="Noto Sans JP" panose="020B0200000000000000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589B6-F45E-4133-8569-D25CCA0EEAB9}">
  <sheetPr codeName="Sheet4">
    <tabColor theme="4" tint="0.79998168889431442"/>
  </sheetPr>
  <dimension ref="A1:G54"/>
  <sheetViews>
    <sheetView zoomScaleNormal="100" workbookViewId="0">
      <selection activeCell="K19" sqref="K19"/>
    </sheetView>
  </sheetViews>
  <sheetFormatPr defaultRowHeight="18.75"/>
  <cols>
    <col min="1" max="1" width="29.625" bestFit="1" customWidth="1"/>
    <col min="2" max="2" width="23.125" bestFit="1" customWidth="1"/>
    <col min="3" max="3" width="10.625" customWidth="1"/>
    <col min="5" max="5" width="2.125" bestFit="1" customWidth="1"/>
    <col min="6" max="6" width="22.125" bestFit="1" customWidth="1"/>
    <col min="7" max="7" width="23.125" bestFit="1" customWidth="1"/>
  </cols>
  <sheetData>
    <row r="1" spans="1:7">
      <c r="A1" t="s">
        <v>2</v>
      </c>
      <c r="B1" s="1" t="s">
        <v>1952</v>
      </c>
      <c r="C1" s="1" t="s">
        <v>1953</v>
      </c>
    </row>
    <row r="2" spans="1:7">
      <c r="A2" t="s">
        <v>1954</v>
      </c>
      <c r="B2" t="s">
        <v>653</v>
      </c>
      <c r="C2">
        <v>1</v>
      </c>
      <c r="E2">
        <v>1</v>
      </c>
      <c r="F2" t="s">
        <v>1955</v>
      </c>
      <c r="G2" t="str">
        <f>E2&amp;F2</f>
        <v>1スポーツ</v>
      </c>
    </row>
    <row r="3" spans="1:7">
      <c r="A3" t="s">
        <v>1510</v>
      </c>
      <c r="B3" t="s">
        <v>653</v>
      </c>
      <c r="C3">
        <v>2</v>
      </c>
      <c r="E3">
        <v>2</v>
      </c>
      <c r="F3" t="s">
        <v>1956</v>
      </c>
      <c r="G3" t="str">
        <f t="shared" ref="G3:G6" si="0">E3&amp;F3</f>
        <v>2プレミアムコンフォート</v>
      </c>
    </row>
    <row r="4" spans="1:7">
      <c r="A4" t="s">
        <v>1409</v>
      </c>
      <c r="B4" t="s">
        <v>653</v>
      </c>
      <c r="C4">
        <v>3</v>
      </c>
      <c r="E4">
        <v>3</v>
      </c>
      <c r="F4" t="s">
        <v>1957</v>
      </c>
      <c r="G4" t="str">
        <f t="shared" si="0"/>
        <v>3クロスクライメート</v>
      </c>
    </row>
    <row r="5" spans="1:7">
      <c r="A5" t="s">
        <v>1958</v>
      </c>
      <c r="B5" t="s">
        <v>653</v>
      </c>
      <c r="C5">
        <v>4</v>
      </c>
      <c r="E5">
        <v>4</v>
      </c>
      <c r="F5" t="s">
        <v>1959</v>
      </c>
      <c r="G5" t="str">
        <f t="shared" si="0"/>
        <v>4エナジー</v>
      </c>
    </row>
    <row r="6" spans="1:7">
      <c r="A6" t="s">
        <v>1599</v>
      </c>
      <c r="B6" t="s">
        <v>653</v>
      </c>
      <c r="C6">
        <v>5</v>
      </c>
      <c r="E6">
        <v>5</v>
      </c>
      <c r="F6" t="s">
        <v>1960</v>
      </c>
      <c r="G6" t="str">
        <f t="shared" si="0"/>
        <v>5エックスアイス</v>
      </c>
    </row>
    <row r="7" spans="1:7">
      <c r="A7" t="s">
        <v>1337</v>
      </c>
      <c r="B7" t="s">
        <v>653</v>
      </c>
      <c r="C7">
        <v>6</v>
      </c>
      <c r="E7">
        <v>6</v>
      </c>
      <c r="F7" t="s">
        <v>1961</v>
      </c>
      <c r="G7" t="str">
        <f>E7&amp;F7</f>
        <v>6アジリス</v>
      </c>
    </row>
    <row r="8" spans="1:7">
      <c r="A8" t="s">
        <v>794</v>
      </c>
      <c r="B8" t="s">
        <v>653</v>
      </c>
      <c r="C8">
        <v>7</v>
      </c>
      <c r="E8">
        <v>7</v>
      </c>
      <c r="F8" t="s">
        <v>1962</v>
      </c>
      <c r="G8" t="str">
        <f>E8&amp;F8</f>
        <v>7アルペン</v>
      </c>
    </row>
    <row r="9" spans="1:7">
      <c r="A9" s="5" t="s">
        <v>770</v>
      </c>
      <c r="B9" t="s">
        <v>653</v>
      </c>
      <c r="C9">
        <v>8</v>
      </c>
      <c r="E9">
        <v>8</v>
      </c>
      <c r="F9" t="s">
        <v>1963</v>
      </c>
      <c r="G9" t="str">
        <f>E9&amp;F9</f>
        <v>8Other</v>
      </c>
    </row>
    <row r="10" spans="1:7">
      <c r="A10" t="s">
        <v>1214</v>
      </c>
      <c r="B10" t="s">
        <v>653</v>
      </c>
      <c r="C10">
        <v>9</v>
      </c>
    </row>
    <row r="11" spans="1:7">
      <c r="A11" t="s">
        <v>660</v>
      </c>
      <c r="B11" t="s">
        <v>653</v>
      </c>
      <c r="C11">
        <v>10</v>
      </c>
    </row>
    <row r="12" spans="1:7">
      <c r="A12" s="5" t="s">
        <v>652</v>
      </c>
      <c r="B12" t="s">
        <v>653</v>
      </c>
      <c r="C12">
        <v>11</v>
      </c>
    </row>
    <row r="13" spans="1:7">
      <c r="A13" t="s">
        <v>1542</v>
      </c>
      <c r="B13" t="s">
        <v>653</v>
      </c>
      <c r="C13">
        <v>12</v>
      </c>
    </row>
    <row r="14" spans="1:7">
      <c r="A14" t="s">
        <v>1964</v>
      </c>
      <c r="B14" t="s">
        <v>548</v>
      </c>
      <c r="C14">
        <v>13</v>
      </c>
    </row>
    <row r="15" spans="1:7">
      <c r="A15" t="s">
        <v>1812</v>
      </c>
      <c r="B15" t="s">
        <v>548</v>
      </c>
      <c r="C15">
        <v>14</v>
      </c>
    </row>
    <row r="16" spans="1:7">
      <c r="A16" t="s">
        <v>1719</v>
      </c>
      <c r="B16" t="s">
        <v>548</v>
      </c>
      <c r="C16">
        <v>15</v>
      </c>
    </row>
    <row r="17" spans="1:3">
      <c r="A17" t="s">
        <v>1965</v>
      </c>
      <c r="B17" t="s">
        <v>1966</v>
      </c>
      <c r="C17">
        <v>16</v>
      </c>
    </row>
    <row r="18" spans="1:3">
      <c r="A18" t="s">
        <v>1967</v>
      </c>
      <c r="B18" t="s">
        <v>548</v>
      </c>
      <c r="C18">
        <v>17</v>
      </c>
    </row>
    <row r="19" spans="1:3">
      <c r="A19" t="s">
        <v>1912</v>
      </c>
      <c r="B19" t="s">
        <v>548</v>
      </c>
      <c r="C19">
        <v>18</v>
      </c>
    </row>
    <row r="20" spans="1:3">
      <c r="A20" t="s">
        <v>1968</v>
      </c>
      <c r="B20" t="s">
        <v>548</v>
      </c>
      <c r="C20">
        <v>19</v>
      </c>
    </row>
    <row r="21" spans="1:3">
      <c r="A21" t="s">
        <v>735</v>
      </c>
      <c r="B21" t="s">
        <v>548</v>
      </c>
      <c r="C21">
        <v>20</v>
      </c>
    </row>
    <row r="22" spans="1:3">
      <c r="A22" t="s">
        <v>1969</v>
      </c>
      <c r="B22" t="s">
        <v>548</v>
      </c>
      <c r="C22">
        <v>21</v>
      </c>
    </row>
    <row r="23" spans="1:3">
      <c r="A23" t="s">
        <v>621</v>
      </c>
      <c r="B23" t="s">
        <v>1970</v>
      </c>
      <c r="C23">
        <v>22</v>
      </c>
    </row>
    <row r="24" spans="1:3">
      <c r="A24" t="s">
        <v>272</v>
      </c>
      <c r="B24" t="s">
        <v>1971</v>
      </c>
      <c r="C24">
        <v>23</v>
      </c>
    </row>
    <row r="25" spans="1:3">
      <c r="A25" t="s">
        <v>447</v>
      </c>
      <c r="B25" t="s">
        <v>1971</v>
      </c>
      <c r="C25">
        <v>24</v>
      </c>
    </row>
    <row r="26" spans="1:3">
      <c r="A26" t="s">
        <v>519</v>
      </c>
      <c r="B26" t="s">
        <v>1971</v>
      </c>
      <c r="C26">
        <v>25</v>
      </c>
    </row>
    <row r="27" spans="1:3">
      <c r="A27" t="s">
        <v>269</v>
      </c>
      <c r="B27" t="s">
        <v>1971</v>
      </c>
      <c r="C27">
        <v>26</v>
      </c>
    </row>
    <row r="28" spans="1:3">
      <c r="A28" t="s">
        <v>506</v>
      </c>
      <c r="B28" t="s">
        <v>1971</v>
      </c>
      <c r="C28">
        <v>27</v>
      </c>
    </row>
    <row r="29" spans="1:3">
      <c r="A29" t="s">
        <v>501</v>
      </c>
      <c r="B29" t="s">
        <v>1971</v>
      </c>
      <c r="C29">
        <v>28</v>
      </c>
    </row>
    <row r="30" spans="1:3">
      <c r="A30" t="s">
        <v>1972</v>
      </c>
      <c r="B30" t="s">
        <v>1971</v>
      </c>
      <c r="C30">
        <v>29</v>
      </c>
    </row>
    <row r="31" spans="1:3">
      <c r="A31" t="s">
        <v>1973</v>
      </c>
      <c r="B31" t="s">
        <v>250</v>
      </c>
      <c r="C31">
        <v>30</v>
      </c>
    </row>
    <row r="32" spans="1:3">
      <c r="A32" t="s">
        <v>1974</v>
      </c>
      <c r="B32" t="s">
        <v>250</v>
      </c>
      <c r="C32">
        <v>31</v>
      </c>
    </row>
    <row r="33" spans="1:6">
      <c r="A33" t="s">
        <v>1975</v>
      </c>
      <c r="B33" t="s">
        <v>1976</v>
      </c>
      <c r="C33">
        <v>32</v>
      </c>
    </row>
    <row r="34" spans="1:6">
      <c r="A34" s="6" t="s">
        <v>1565</v>
      </c>
      <c r="B34" t="s">
        <v>1976</v>
      </c>
      <c r="C34">
        <v>33</v>
      </c>
    </row>
    <row r="35" spans="1:6">
      <c r="A35" s="6" t="s">
        <v>766</v>
      </c>
      <c r="B35" t="s">
        <v>1976</v>
      </c>
      <c r="C35">
        <v>34</v>
      </c>
    </row>
    <row r="36" spans="1:6">
      <c r="A36" s="6" t="s">
        <v>246</v>
      </c>
      <c r="B36" t="s">
        <v>1976</v>
      </c>
      <c r="C36">
        <v>35</v>
      </c>
    </row>
    <row r="37" spans="1:6">
      <c r="A37" s="6" t="s">
        <v>1404</v>
      </c>
      <c r="B37" t="s">
        <v>1976</v>
      </c>
      <c r="C37">
        <v>36</v>
      </c>
    </row>
    <row r="38" spans="1:6">
      <c r="A38" t="s">
        <v>1977</v>
      </c>
      <c r="B38" t="s">
        <v>1976</v>
      </c>
      <c r="C38">
        <v>37</v>
      </c>
    </row>
    <row r="39" spans="1:6">
      <c r="A39" t="s">
        <v>1389</v>
      </c>
      <c r="B39" t="s">
        <v>1976</v>
      </c>
      <c r="C39">
        <v>38</v>
      </c>
      <c r="F39" s="7" t="s">
        <v>1389</v>
      </c>
    </row>
    <row r="40" spans="1:6">
      <c r="A40" t="s">
        <v>1673</v>
      </c>
      <c r="B40" t="s">
        <v>1976</v>
      </c>
      <c r="C40">
        <v>39</v>
      </c>
    </row>
    <row r="41" spans="1:6">
      <c r="A41" t="s">
        <v>1717</v>
      </c>
      <c r="B41" t="s">
        <v>1976</v>
      </c>
      <c r="C41">
        <v>40</v>
      </c>
    </row>
    <row r="42" spans="1:6">
      <c r="A42" t="s">
        <v>1978</v>
      </c>
      <c r="B42" t="s">
        <v>1976</v>
      </c>
      <c r="C42">
        <v>41</v>
      </c>
    </row>
    <row r="43" spans="1:6">
      <c r="A43" t="s">
        <v>649</v>
      </c>
      <c r="B43" t="s">
        <v>1976</v>
      </c>
      <c r="C43">
        <v>42</v>
      </c>
    </row>
    <row r="44" spans="1:6">
      <c r="A44" t="s">
        <v>1979</v>
      </c>
      <c r="B44" t="s">
        <v>1976</v>
      </c>
      <c r="C44">
        <v>43</v>
      </c>
    </row>
    <row r="45" spans="1:6">
      <c r="A45" t="s">
        <v>1938</v>
      </c>
      <c r="B45" t="s">
        <v>1976</v>
      </c>
      <c r="C45">
        <v>44</v>
      </c>
    </row>
    <row r="46" spans="1:6">
      <c r="A46" t="s">
        <v>1905</v>
      </c>
      <c r="B46" t="s">
        <v>1976</v>
      </c>
      <c r="C46">
        <v>45</v>
      </c>
    </row>
    <row r="47" spans="1:6">
      <c r="A47" t="s">
        <v>1980</v>
      </c>
      <c r="B47" t="s">
        <v>1976</v>
      </c>
      <c r="C47">
        <v>46</v>
      </c>
    </row>
    <row r="48" spans="1:6">
      <c r="A48" s="4" t="s">
        <v>645</v>
      </c>
      <c r="B48" t="s">
        <v>1976</v>
      </c>
      <c r="C48">
        <v>47</v>
      </c>
    </row>
    <row r="49" spans="1:3">
      <c r="A49" s="2" t="s">
        <v>618</v>
      </c>
      <c r="B49" t="s">
        <v>1976</v>
      </c>
      <c r="C49">
        <v>48</v>
      </c>
    </row>
    <row r="50" spans="1:3">
      <c r="C50">
        <v>49</v>
      </c>
    </row>
    <row r="51" spans="1:3">
      <c r="C51">
        <v>50</v>
      </c>
    </row>
    <row r="52" spans="1:3">
      <c r="C52">
        <v>51</v>
      </c>
    </row>
    <row r="53" spans="1:3">
      <c r="C53">
        <v>52</v>
      </c>
    </row>
    <row r="54" spans="1:3">
      <c r="C54">
        <v>53</v>
      </c>
    </row>
  </sheetData>
  <autoFilter ref="A1:G55" xr:uid="{224589B6-F45E-4133-8569-D25CCA0EEAB9}"/>
  <phoneticPr fontId="1"/>
  <conditionalFormatting sqref="F39">
    <cfRule type="expression" dxfId="6" priority="1">
      <formula>MOD(ROW(),2)=0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ACC3A-C8C8-438A-9398-4C34C3EFA3FF}">
  <sheetPr codeName="Sheet8">
    <tabColor rgb="FF92D050"/>
    <pageSetUpPr fitToPage="1"/>
  </sheetPr>
  <dimension ref="A1:U51"/>
  <sheetViews>
    <sheetView tabSelected="1" view="pageBreakPreview" zoomScale="40" zoomScaleNormal="100" zoomScaleSheetLayoutView="40" workbookViewId="0">
      <selection activeCell="U12" sqref="U12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/>
    <row r="2" spans="1:14" ht="22.5" customHeight="1"/>
    <row r="3" spans="1:14" ht="22.5" customHeight="1"/>
    <row r="4" spans="1:14" ht="30.75" customHeight="1">
      <c r="A4"/>
      <c r="B4"/>
      <c r="C4"/>
      <c r="D4"/>
      <c r="E4"/>
      <c r="F4"/>
      <c r="G4"/>
      <c r="H4"/>
      <c r="I4"/>
      <c r="J4"/>
      <c r="K4"/>
      <c r="L4"/>
      <c r="M4"/>
      <c r="N4"/>
    </row>
    <row r="5" spans="1:14" ht="30.75" customHeight="1">
      <c r="A5"/>
      <c r="B5"/>
      <c r="C5"/>
      <c r="D5"/>
      <c r="E5"/>
      <c r="F5"/>
      <c r="G5"/>
      <c r="H5"/>
      <c r="I5"/>
      <c r="J5"/>
      <c r="K5"/>
      <c r="L5"/>
      <c r="M5"/>
      <c r="N5"/>
    </row>
    <row r="6" spans="1:14" ht="30.75" customHeight="1">
      <c r="A6"/>
      <c r="B6"/>
      <c r="C6"/>
      <c r="D6"/>
      <c r="E6"/>
      <c r="F6"/>
      <c r="G6"/>
      <c r="H6"/>
      <c r="I6"/>
      <c r="J6"/>
      <c r="K6"/>
      <c r="L6"/>
      <c r="M6"/>
      <c r="N6"/>
    </row>
    <row r="7" spans="1:14" ht="30.75" customHeight="1">
      <c r="A7"/>
      <c r="B7"/>
      <c r="C7"/>
      <c r="D7"/>
      <c r="E7"/>
      <c r="F7"/>
      <c r="G7"/>
      <c r="H7"/>
      <c r="I7"/>
      <c r="J7"/>
      <c r="K7"/>
      <c r="L7"/>
      <c r="M7"/>
      <c r="N7"/>
    </row>
    <row r="8" spans="1:14" ht="30.75" customHeight="1">
      <c r="A8"/>
      <c r="B8"/>
      <c r="C8"/>
      <c r="D8"/>
      <c r="E8"/>
      <c r="F8"/>
      <c r="G8"/>
      <c r="H8"/>
      <c r="I8"/>
      <c r="J8"/>
      <c r="K8"/>
      <c r="L8"/>
      <c r="M8"/>
      <c r="N8"/>
    </row>
    <row r="9" spans="1:14" ht="30.75" customHeight="1">
      <c r="A9"/>
      <c r="B9"/>
      <c r="C9"/>
      <c r="D9"/>
      <c r="E9"/>
      <c r="F9"/>
      <c r="G9"/>
      <c r="H9"/>
      <c r="I9"/>
      <c r="J9"/>
      <c r="K9"/>
      <c r="L9"/>
      <c r="M9"/>
      <c r="N9"/>
    </row>
    <row r="10" spans="1:14" ht="30.75" customHeight="1">
      <c r="A10"/>
      <c r="B10"/>
      <c r="C10"/>
      <c r="D10"/>
      <c r="E10"/>
      <c r="F10"/>
      <c r="G10"/>
      <c r="H10"/>
      <c r="I10"/>
      <c r="J10"/>
      <c r="K10"/>
      <c r="L10"/>
      <c r="M10"/>
      <c r="N10"/>
    </row>
    <row r="11" spans="1:14" ht="30.75" customHeight="1">
      <c r="A11"/>
      <c r="B11"/>
      <c r="C11"/>
      <c r="D11"/>
      <c r="E11"/>
      <c r="F11"/>
      <c r="G11"/>
      <c r="H11"/>
      <c r="I11"/>
      <c r="J11"/>
      <c r="K11"/>
      <c r="L11"/>
      <c r="M11"/>
      <c r="N11"/>
    </row>
    <row r="12" spans="1:14" ht="30.75" customHeight="1">
      <c r="A12"/>
      <c r="B12"/>
      <c r="C12"/>
      <c r="D12"/>
      <c r="E12"/>
      <c r="F12"/>
      <c r="G12"/>
      <c r="H12"/>
      <c r="I12"/>
      <c r="J12"/>
      <c r="K12"/>
      <c r="L12"/>
      <c r="M12"/>
      <c r="N12"/>
    </row>
    <row r="13" spans="1:14" ht="30.75" customHeight="1">
      <c r="A13"/>
      <c r="B13"/>
      <c r="C13"/>
      <c r="D13"/>
      <c r="E13"/>
      <c r="F13"/>
      <c r="G13"/>
      <c r="H13"/>
      <c r="I13"/>
      <c r="J13"/>
      <c r="K13"/>
      <c r="L13"/>
      <c r="M13"/>
      <c r="N13"/>
    </row>
    <row r="14" spans="1:14" ht="30.75" customHeight="1">
      <c r="A14"/>
      <c r="B14"/>
      <c r="C14"/>
      <c r="D14"/>
      <c r="E14"/>
      <c r="F14"/>
      <c r="G14"/>
      <c r="H14"/>
      <c r="I14"/>
      <c r="J14"/>
      <c r="K14"/>
      <c r="L14"/>
      <c r="M14"/>
      <c r="N14"/>
    </row>
    <row r="15" spans="1:14" ht="30.75" customHeight="1">
      <c r="A15"/>
      <c r="B15"/>
      <c r="C15"/>
      <c r="D15"/>
      <c r="E15"/>
      <c r="F15"/>
      <c r="G15"/>
      <c r="H15"/>
      <c r="I15"/>
      <c r="J15"/>
      <c r="K15"/>
      <c r="L15"/>
      <c r="M15"/>
      <c r="N15"/>
    </row>
    <row r="16" spans="1:14" ht="30.75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</row>
    <row r="17" spans="1:14" ht="30.75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</row>
    <row r="18" spans="1:14" ht="30.75" customHeight="1">
      <c r="A18"/>
      <c r="B18"/>
      <c r="C18"/>
      <c r="D18"/>
      <c r="E18"/>
      <c r="F18"/>
      <c r="G18"/>
      <c r="H18"/>
      <c r="I18"/>
      <c r="J18"/>
      <c r="K18"/>
      <c r="L18"/>
      <c r="M18"/>
      <c r="N18"/>
    </row>
    <row r="19" spans="1:14" ht="30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</row>
    <row r="20" spans="1:14" ht="30.75" customHeight="1">
      <c r="A20"/>
      <c r="B20"/>
      <c r="C20"/>
      <c r="D20"/>
      <c r="E20"/>
      <c r="F20"/>
      <c r="G20"/>
      <c r="H20"/>
      <c r="I20"/>
      <c r="J20"/>
      <c r="K20"/>
      <c r="L20"/>
      <c r="M20"/>
      <c r="N20"/>
    </row>
    <row r="21" spans="1:14" ht="30.75" customHeight="1">
      <c r="A21"/>
      <c r="B21"/>
      <c r="C21"/>
      <c r="D21"/>
      <c r="E21"/>
      <c r="F21"/>
      <c r="G21"/>
      <c r="H21"/>
      <c r="I21"/>
      <c r="J21"/>
      <c r="K21"/>
      <c r="L21"/>
      <c r="M21"/>
      <c r="N21"/>
    </row>
    <row r="22" spans="1:14" ht="30.75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spans="1:14" ht="30.75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spans="1:14" ht="30.75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spans="1:14" ht="30.75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14" ht="30.75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4" ht="30.75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ht="30.75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ht="30.75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30.75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30.75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30.75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30.75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30.75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30.7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30.7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30.7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30.75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30.75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30.75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30.75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30.7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30.7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30.75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30.75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30.75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30.75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30.75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8:13" ht="22.5" customHeight="1">
      <c r="H49" s="48"/>
      <c r="M49" s="49"/>
    </row>
    <row r="50" spans="8:13" ht="22.5" customHeight="1">
      <c r="H50" s="48"/>
      <c r="M50" s="49"/>
    </row>
    <row r="51" spans="8:13" ht="22.5" customHeight="1">
      <c r="H51" s="48"/>
      <c r="M51" s="49"/>
    </row>
  </sheetData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83793-7360-4A70-9C36-AB53B152DB38}">
  <sheetPr codeName="Sheet14">
    <tabColor rgb="FF92D050"/>
    <pageSetUpPr fitToPage="1"/>
  </sheetPr>
  <dimension ref="A1:U51"/>
  <sheetViews>
    <sheetView view="pageBreakPreview" zoomScale="60" zoomScaleNormal="100" workbookViewId="0">
      <selection activeCell="H22" sqref="H22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/>
    <row r="2" spans="1:14" ht="22.5" customHeight="1"/>
    <row r="3" spans="1:14" ht="22.5" customHeight="1"/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47" t="s">
        <v>2211</v>
      </c>
      <c r="I4" s="47" t="s">
        <v>2212</v>
      </c>
      <c r="J4" s="47" t="s">
        <v>2213</v>
      </c>
      <c r="K4" s="86" t="s">
        <v>2214</v>
      </c>
      <c r="L4" s="86"/>
      <c r="M4" s="47" t="s">
        <v>2215</v>
      </c>
      <c r="N4" s="15" t="s">
        <v>2216</v>
      </c>
    </row>
    <row r="5" spans="1:14" ht="30.75" customHeight="1">
      <c r="A5" s="24"/>
      <c r="C5" s="83">
        <v>23</v>
      </c>
      <c r="D5" s="46" t="s">
        <v>1664</v>
      </c>
      <c r="E5" s="18">
        <v>102</v>
      </c>
      <c r="F5" s="18" t="s">
        <v>693</v>
      </c>
      <c r="G5" s="18" t="s">
        <v>284</v>
      </c>
      <c r="H5" s="19" t="s">
        <v>1665</v>
      </c>
      <c r="I5" s="46" t="s">
        <v>1599</v>
      </c>
      <c r="J5" s="18"/>
      <c r="K5" s="81"/>
      <c r="L5" s="82"/>
      <c r="M5" s="20" cm="1">
        <f t="array" ref="M5">ProcessPrice(価格係数!$B$4*_xlfn.XLOOKUP(H5,価格表!A:A,価格表!G:G),価格係数!$L$7)</f>
        <v>168500</v>
      </c>
      <c r="N5" s="18"/>
    </row>
    <row r="6" spans="1:14" ht="30.75" customHeight="1">
      <c r="A6" s="25">
        <v>23</v>
      </c>
      <c r="C6" s="85"/>
      <c r="D6" s="83" t="s">
        <v>1181</v>
      </c>
      <c r="E6" s="11">
        <v>108</v>
      </c>
      <c r="F6" s="11" t="s">
        <v>693</v>
      </c>
      <c r="G6" s="11" t="s">
        <v>284</v>
      </c>
      <c r="H6" s="12" t="s">
        <v>1182</v>
      </c>
      <c r="I6" s="11" t="s">
        <v>907</v>
      </c>
      <c r="J6" s="11" t="s">
        <v>603</v>
      </c>
      <c r="K6" s="79" t="s">
        <v>967</v>
      </c>
      <c r="L6" s="80"/>
      <c r="M6" s="13" cm="1">
        <f t="array" ref="M6">ProcessPrice(価格係数!$B$4*_xlfn.XLOOKUP(H6,価格表!A:A,価格表!G:G),価格係数!$L$7)</f>
        <v>196700</v>
      </c>
      <c r="N6" s="11"/>
    </row>
    <row r="7" spans="1:14" ht="30.75" customHeight="1">
      <c r="A7" s="26" t="s">
        <v>4</v>
      </c>
      <c r="C7" s="85"/>
      <c r="D7" s="84"/>
      <c r="E7" s="21">
        <v>111</v>
      </c>
      <c r="F7" s="21" t="s">
        <v>311</v>
      </c>
      <c r="G7" s="21" t="s">
        <v>284</v>
      </c>
      <c r="H7" s="22" t="s">
        <v>1335</v>
      </c>
      <c r="I7" s="83" t="s">
        <v>1214</v>
      </c>
      <c r="J7" s="21"/>
      <c r="K7" s="81" t="s">
        <v>1215</v>
      </c>
      <c r="L7" s="82"/>
      <c r="M7" s="23" cm="1">
        <f t="array" ref="M7">ProcessPrice(価格係数!$B$4*_xlfn.XLOOKUP(H7,価格表!A:A,価格表!G:G),価格係数!$L$7)</f>
        <v>155000</v>
      </c>
      <c r="N7" s="21"/>
    </row>
    <row r="8" spans="1:14" ht="30.75" customHeight="1">
      <c r="A8" s="27"/>
      <c r="C8" s="85"/>
      <c r="D8" s="11" t="s">
        <v>1331</v>
      </c>
      <c r="E8" s="11">
        <v>111</v>
      </c>
      <c r="F8" s="11" t="s">
        <v>311</v>
      </c>
      <c r="G8" s="11" t="s">
        <v>284</v>
      </c>
      <c r="H8" s="12" t="s">
        <v>1332</v>
      </c>
      <c r="I8" s="85"/>
      <c r="J8" s="11"/>
      <c r="K8" s="79"/>
      <c r="L8" s="80"/>
      <c r="M8" s="13" cm="1">
        <f t="array" ref="M8">ProcessPrice(価格係数!$B$4*_xlfn.XLOOKUP(H8,価格表!A:A,価格表!G:G),価格係数!$L$7)</f>
        <v>145500</v>
      </c>
      <c r="N8" s="11"/>
    </row>
    <row r="9" spans="1:14" ht="30.75" customHeight="1">
      <c r="A9" s="24"/>
      <c r="C9" s="85"/>
      <c r="D9" s="11" t="s">
        <v>1333</v>
      </c>
      <c r="E9" s="21">
        <v>108</v>
      </c>
      <c r="F9" s="21" t="s">
        <v>311</v>
      </c>
      <c r="G9" s="21" t="s">
        <v>284</v>
      </c>
      <c r="H9" s="22" t="s">
        <v>1334</v>
      </c>
      <c r="I9" s="85"/>
      <c r="J9" s="21"/>
      <c r="K9" s="81" t="s">
        <v>1215</v>
      </c>
      <c r="L9" s="82"/>
      <c r="M9" s="23" cm="1">
        <f t="array" ref="M9">ProcessPrice(価格係数!$B$4*_xlfn.XLOOKUP(H9,価格表!A:A,価格表!G:G),価格係数!$L$7)</f>
        <v>117400</v>
      </c>
      <c r="N9" s="21"/>
    </row>
    <row r="10" spans="1:14" ht="30.75" customHeight="1">
      <c r="A10" s="25">
        <v>22</v>
      </c>
      <c r="C10" s="85"/>
      <c r="D10" s="11" t="s">
        <v>1292</v>
      </c>
      <c r="E10" s="11">
        <v>107</v>
      </c>
      <c r="F10" s="11" t="s">
        <v>311</v>
      </c>
      <c r="G10" s="11" t="s">
        <v>284</v>
      </c>
      <c r="H10" s="12" t="s">
        <v>1293</v>
      </c>
      <c r="I10" s="85"/>
      <c r="J10" s="11"/>
      <c r="K10" s="79"/>
      <c r="L10" s="80"/>
      <c r="M10" s="13" cm="1">
        <f t="array" ref="M10">ProcessPrice(価格係数!$B$4*_xlfn.XLOOKUP(H10,価格表!A:A,価格表!G:G),価格係数!$L$7)</f>
        <v>107500</v>
      </c>
      <c r="N10" s="11" t="s">
        <v>374</v>
      </c>
    </row>
    <row r="11" spans="1:14" ht="30.75" customHeight="1">
      <c r="A11" s="26" t="s">
        <v>4</v>
      </c>
      <c r="C11" s="85"/>
      <c r="D11" s="11" t="s">
        <v>1308</v>
      </c>
      <c r="E11" s="21">
        <v>108</v>
      </c>
      <c r="F11" s="21" t="s">
        <v>311</v>
      </c>
      <c r="G11" s="21" t="s">
        <v>284</v>
      </c>
      <c r="H11" s="22" t="s">
        <v>1309</v>
      </c>
      <c r="I11" s="84"/>
      <c r="J11" s="21"/>
      <c r="K11" s="81"/>
      <c r="L11" s="82"/>
      <c r="M11" s="23" cm="1">
        <f t="array" ref="M11">ProcessPrice(価格係数!$B$4*_xlfn.XLOOKUP(H11,価格表!A:A,価格表!G:G),価格係数!$L$7)</f>
        <v>114200</v>
      </c>
      <c r="N11" s="21"/>
    </row>
    <row r="12" spans="1:14" ht="30.75" customHeight="1">
      <c r="A12" s="27"/>
      <c r="C12" s="85"/>
      <c r="D12" s="11" t="s">
        <v>1406</v>
      </c>
      <c r="E12" s="11">
        <v>114</v>
      </c>
      <c r="F12" s="11" t="s">
        <v>311</v>
      </c>
      <c r="G12" s="11" t="s">
        <v>284</v>
      </c>
      <c r="H12" s="12" t="s">
        <v>1407</v>
      </c>
      <c r="I12" s="11" t="s">
        <v>1395</v>
      </c>
      <c r="J12" s="11" t="s">
        <v>603</v>
      </c>
      <c r="K12" s="79" t="s">
        <v>752</v>
      </c>
      <c r="L12" s="80"/>
      <c r="M12" s="13" cm="1">
        <f t="array" ref="M12">ProcessPrice(価格係数!$B$4*_xlfn.XLOOKUP(H12,価格表!A:A,価格表!G:G),価格係数!$L$7)</f>
        <v>172300</v>
      </c>
      <c r="N12" s="11"/>
    </row>
    <row r="13" spans="1:14" ht="30.75" customHeight="1">
      <c r="A13" s="28"/>
      <c r="C13" s="85"/>
      <c r="D13" s="11" t="s">
        <v>1195</v>
      </c>
      <c r="E13" s="21">
        <v>115</v>
      </c>
      <c r="F13" s="21" t="s">
        <v>693</v>
      </c>
      <c r="G13" s="21" t="s">
        <v>284</v>
      </c>
      <c r="H13" s="22" t="s">
        <v>1196</v>
      </c>
      <c r="I13" s="83" t="s">
        <v>907</v>
      </c>
      <c r="J13" s="21"/>
      <c r="K13" s="81" t="s">
        <v>669</v>
      </c>
      <c r="L13" s="82"/>
      <c r="M13" s="23" cm="1">
        <f t="array" ref="M13">ProcessPrice(価格係数!$B$4*_xlfn.XLOOKUP(H13,価格表!A:A,価格表!G:G),価格係数!$L$7)</f>
        <v>175800</v>
      </c>
      <c r="N13" s="21"/>
    </row>
    <row r="14" spans="1:14" ht="30.75" customHeight="1">
      <c r="A14" s="29">
        <v>21</v>
      </c>
      <c r="C14" s="85"/>
      <c r="D14" s="83" t="s">
        <v>1115</v>
      </c>
      <c r="E14" s="11">
        <v>111</v>
      </c>
      <c r="F14" s="11" t="s">
        <v>693</v>
      </c>
      <c r="G14" s="11" t="s">
        <v>284</v>
      </c>
      <c r="H14" s="12" t="s">
        <v>1116</v>
      </c>
      <c r="I14" s="84"/>
      <c r="J14" s="11"/>
      <c r="K14" s="79" t="s">
        <v>669</v>
      </c>
      <c r="L14" s="80"/>
      <c r="M14" s="13" cm="1">
        <f t="array" ref="M14">ProcessPrice(価格係数!$B$4*_xlfn.XLOOKUP(H14,価格表!A:A,価格表!G:G),価格係数!$L$7)</f>
        <v>160800</v>
      </c>
      <c r="N14" s="11"/>
    </row>
    <row r="15" spans="1:14" ht="30.75" customHeight="1">
      <c r="A15" s="30" t="s">
        <v>4</v>
      </c>
      <c r="C15" s="85"/>
      <c r="D15" s="85"/>
      <c r="E15" s="21">
        <v>111</v>
      </c>
      <c r="F15" s="21" t="s">
        <v>311</v>
      </c>
      <c r="G15" s="21" t="s">
        <v>284</v>
      </c>
      <c r="H15" s="22" t="s">
        <v>1400</v>
      </c>
      <c r="I15" s="11" t="s">
        <v>1395</v>
      </c>
      <c r="J15" s="21" t="s">
        <v>603</v>
      </c>
      <c r="K15" s="81" t="s">
        <v>752</v>
      </c>
      <c r="L15" s="82"/>
      <c r="M15" s="23" cm="1">
        <f t="array" ref="M15">ProcessPrice(価格係数!$B$4*_xlfn.XLOOKUP(H15,価格表!A:A,価格表!G:G),価格係数!$L$7)</f>
        <v>192600</v>
      </c>
      <c r="N15" s="21"/>
    </row>
    <row r="16" spans="1:14" ht="30.75" customHeight="1">
      <c r="A16" s="31"/>
      <c r="C16" s="84"/>
      <c r="D16" s="84"/>
      <c r="E16" s="11">
        <v>111</v>
      </c>
      <c r="F16" s="11" t="s">
        <v>311</v>
      </c>
      <c r="G16" s="11" t="s">
        <v>284</v>
      </c>
      <c r="H16" s="12" t="s">
        <v>1909</v>
      </c>
      <c r="I16" s="11" t="s">
        <v>1905</v>
      </c>
      <c r="J16" s="11" t="s">
        <v>2130</v>
      </c>
      <c r="K16" s="79" t="s">
        <v>752</v>
      </c>
      <c r="L16" s="80"/>
      <c r="M16" s="13" cm="1">
        <f t="array" ref="M16">ProcessPrice(価格係数!$B$4*_xlfn.XLOOKUP(H16,価格表!A:A,価格表!G:G),価格係数!$L$7)</f>
        <v>154000</v>
      </c>
      <c r="N16" s="11"/>
    </row>
    <row r="17" spans="1:14" ht="30.75" customHeight="1">
      <c r="A17" s="28"/>
      <c r="C17" s="83">
        <v>22</v>
      </c>
      <c r="D17" s="11" t="s">
        <v>1089</v>
      </c>
      <c r="E17" s="21">
        <v>95</v>
      </c>
      <c r="F17" s="21" t="s">
        <v>693</v>
      </c>
      <c r="G17" s="21" t="s">
        <v>284</v>
      </c>
      <c r="H17" s="22" t="s">
        <v>1090</v>
      </c>
      <c r="I17" s="83" t="s">
        <v>907</v>
      </c>
      <c r="J17" s="21"/>
      <c r="K17" s="81"/>
      <c r="L17" s="82"/>
      <c r="M17" s="23" cm="1">
        <f t="array" ref="M17">ProcessPrice(価格係数!$B$4*_xlfn.XLOOKUP(H17,価格表!A:A,価格表!G:G),価格係数!$L$7)</f>
        <v>162100</v>
      </c>
      <c r="N17" s="21"/>
    </row>
    <row r="18" spans="1:14" ht="30.75" customHeight="1">
      <c r="A18" s="29">
        <v>20</v>
      </c>
      <c r="C18" s="85"/>
      <c r="D18" s="11" t="s">
        <v>1125</v>
      </c>
      <c r="E18" s="11">
        <v>97</v>
      </c>
      <c r="F18" s="11" t="s">
        <v>693</v>
      </c>
      <c r="G18" s="11" t="s">
        <v>284</v>
      </c>
      <c r="H18" s="12" t="s">
        <v>1126</v>
      </c>
      <c r="I18" s="85"/>
      <c r="J18" s="11"/>
      <c r="K18" s="79"/>
      <c r="L18" s="80"/>
      <c r="M18" s="13" cm="1">
        <f t="array" ref="M18">ProcessPrice(価格係数!$B$4*_xlfn.XLOOKUP(H18,価格表!A:A,価格表!G:G),価格係数!$L$7)</f>
        <v>170600</v>
      </c>
      <c r="N18" s="11"/>
    </row>
    <row r="19" spans="1:14" ht="30.75" customHeight="1">
      <c r="A19" s="30" t="s">
        <v>4</v>
      </c>
      <c r="C19" s="85"/>
      <c r="D19" s="11" t="s">
        <v>1197</v>
      </c>
      <c r="E19" s="21">
        <v>105</v>
      </c>
      <c r="F19" s="21" t="s">
        <v>693</v>
      </c>
      <c r="G19" s="21" t="s">
        <v>284</v>
      </c>
      <c r="H19" s="22" t="s">
        <v>1198</v>
      </c>
      <c r="I19" s="85"/>
      <c r="J19" s="21"/>
      <c r="K19" s="81"/>
      <c r="L19" s="82"/>
      <c r="M19" s="23" cm="1">
        <f t="array" ref="M19">ProcessPrice(価格係数!$B$4*_xlfn.XLOOKUP(H19,価格表!A:A,価格表!G:G),価格係数!$L$7)</f>
        <v>174700</v>
      </c>
      <c r="N19" s="21"/>
    </row>
    <row r="20" spans="1:14" ht="30.75" customHeight="1">
      <c r="A20" s="31"/>
      <c r="C20" s="85"/>
      <c r="D20" s="11" t="s">
        <v>953</v>
      </c>
      <c r="E20" s="11">
        <v>92</v>
      </c>
      <c r="F20" s="11" t="s">
        <v>693</v>
      </c>
      <c r="G20" s="11" t="s">
        <v>284</v>
      </c>
      <c r="H20" s="12" t="s">
        <v>954</v>
      </c>
      <c r="I20" s="85"/>
      <c r="J20" s="11"/>
      <c r="K20" s="79"/>
      <c r="L20" s="80"/>
      <c r="M20" s="13" cm="1">
        <f t="array" ref="M20">ProcessPrice(価格係数!$B$4*_xlfn.XLOOKUP(H20,価格表!A:A,価格表!G:G),価格係数!$L$7)</f>
        <v>132500</v>
      </c>
      <c r="N20" s="11"/>
    </row>
    <row r="21" spans="1:14" ht="30.75" customHeight="1">
      <c r="A21" s="28"/>
      <c r="C21" s="85"/>
      <c r="D21" s="11" t="s">
        <v>995</v>
      </c>
      <c r="E21" s="21">
        <v>95</v>
      </c>
      <c r="F21" s="21" t="s">
        <v>693</v>
      </c>
      <c r="G21" s="21" t="s">
        <v>284</v>
      </c>
      <c r="H21" s="22" t="s">
        <v>996</v>
      </c>
      <c r="I21" s="85"/>
      <c r="J21" s="21"/>
      <c r="K21" s="81"/>
      <c r="L21" s="82"/>
      <c r="M21" s="23" cm="1">
        <f t="array" ref="M21">ProcessPrice(価格係数!$B$4*_xlfn.XLOOKUP(H21,価格表!A:A,価格表!G:G),価格係数!$L$7)</f>
        <v>139600</v>
      </c>
      <c r="N21" s="21"/>
    </row>
    <row r="22" spans="1:14" ht="30.75" customHeight="1">
      <c r="A22" s="29">
        <v>19</v>
      </c>
      <c r="C22" s="85"/>
      <c r="D22" s="11" t="s">
        <v>1100</v>
      </c>
      <c r="E22" s="11">
        <v>101</v>
      </c>
      <c r="F22" s="11" t="s">
        <v>693</v>
      </c>
      <c r="G22" s="11" t="s">
        <v>284</v>
      </c>
      <c r="H22" s="12" t="s">
        <v>1101</v>
      </c>
      <c r="I22" s="84"/>
      <c r="J22" s="11"/>
      <c r="K22" s="79"/>
      <c r="L22" s="80"/>
      <c r="M22" s="13" cm="1">
        <f t="array" ref="M22">ProcessPrice(価格係数!$B$4*_xlfn.XLOOKUP(H22,価格表!A:A,価格表!G:G),価格係数!$L$7)</f>
        <v>153200</v>
      </c>
      <c r="N22" s="11"/>
    </row>
    <row r="23" spans="1:14" ht="30.75" customHeight="1">
      <c r="A23" s="30" t="s">
        <v>4</v>
      </c>
      <c r="C23" s="85"/>
      <c r="D23" s="11" t="s">
        <v>1651</v>
      </c>
      <c r="E23" s="21">
        <v>103</v>
      </c>
      <c r="F23" s="21" t="s">
        <v>693</v>
      </c>
      <c r="G23" s="21" t="s">
        <v>284</v>
      </c>
      <c r="H23" s="22" t="s">
        <v>1652</v>
      </c>
      <c r="I23" s="83" t="s">
        <v>1599</v>
      </c>
      <c r="J23" s="21"/>
      <c r="K23" s="81"/>
      <c r="L23" s="82"/>
      <c r="M23" s="23" cm="1">
        <f t="array" ref="M23">ProcessPrice(価格係数!$B$4*_xlfn.XLOOKUP(H23,価格表!A:A,価格表!G:G),価格係数!$L$7)</f>
        <v>144600</v>
      </c>
      <c r="N23" s="21"/>
    </row>
    <row r="24" spans="1:14" ht="30.75" customHeight="1">
      <c r="A24" s="31"/>
      <c r="C24" s="85"/>
      <c r="D24" s="11" t="s">
        <v>1659</v>
      </c>
      <c r="E24" s="11">
        <v>105</v>
      </c>
      <c r="F24" s="11" t="s">
        <v>693</v>
      </c>
      <c r="G24" s="11" t="s">
        <v>284</v>
      </c>
      <c r="H24" s="12" t="s">
        <v>1660</v>
      </c>
      <c r="I24" s="84"/>
      <c r="J24" s="11"/>
      <c r="K24" s="79"/>
      <c r="L24" s="80"/>
      <c r="M24" s="13" cm="1">
        <f t="array" ref="M24">ProcessPrice(価格係数!$B$4*_xlfn.XLOOKUP(H24,価格表!A:A,価格表!G:G),価格係数!$L$7)</f>
        <v>151700</v>
      </c>
      <c r="N24" s="11"/>
    </row>
    <row r="25" spans="1:14" ht="30.75" customHeight="1">
      <c r="A25" s="28"/>
      <c r="C25" s="85"/>
      <c r="D25" s="83" t="s">
        <v>1176</v>
      </c>
      <c r="E25" s="21">
        <v>107</v>
      </c>
      <c r="F25" s="21" t="s">
        <v>693</v>
      </c>
      <c r="G25" s="21" t="s">
        <v>284</v>
      </c>
      <c r="H25" s="22" t="s">
        <v>1179</v>
      </c>
      <c r="I25" s="83" t="s">
        <v>907</v>
      </c>
      <c r="J25" s="21"/>
      <c r="K25" s="81"/>
      <c r="L25" s="82"/>
      <c r="M25" s="23" cm="1">
        <f t="array" ref="M25">ProcessPrice(価格係数!$B$4*_xlfn.XLOOKUP(H25,価格表!A:A,価格表!G:G),価格係数!$L$7)</f>
        <v>162900</v>
      </c>
      <c r="N25" s="21"/>
    </row>
    <row r="26" spans="1:14" ht="30.75" customHeight="1">
      <c r="A26" s="29">
        <v>18</v>
      </c>
      <c r="C26" s="85"/>
      <c r="D26" s="85"/>
      <c r="E26" s="11">
        <v>107</v>
      </c>
      <c r="F26" s="11" t="s">
        <v>693</v>
      </c>
      <c r="G26" s="11" t="s">
        <v>284</v>
      </c>
      <c r="H26" s="12" t="s">
        <v>1177</v>
      </c>
      <c r="I26" s="85"/>
      <c r="J26" s="11"/>
      <c r="K26" s="79" t="s">
        <v>616</v>
      </c>
      <c r="L26" s="80"/>
      <c r="M26" s="13" cm="1">
        <f t="array" ref="M26">ProcessPrice(価格係数!$B$4*_xlfn.XLOOKUP(H26,価格表!A:A,価格表!G:G),価格係数!$L$7)</f>
        <v>175900</v>
      </c>
      <c r="N26" s="11"/>
    </row>
    <row r="27" spans="1:14" ht="30.75" customHeight="1">
      <c r="A27" s="30" t="s">
        <v>4</v>
      </c>
      <c r="C27" s="85"/>
      <c r="D27" s="84"/>
      <c r="E27" s="21">
        <v>107</v>
      </c>
      <c r="F27" s="21" t="s">
        <v>693</v>
      </c>
      <c r="G27" s="21" t="s">
        <v>284</v>
      </c>
      <c r="H27" s="22" t="s">
        <v>1178</v>
      </c>
      <c r="I27" s="85"/>
      <c r="J27" s="21"/>
      <c r="K27" s="81" t="s">
        <v>666</v>
      </c>
      <c r="L27" s="82"/>
      <c r="M27" s="23" cm="1">
        <f t="array" ref="M27">ProcessPrice(価格係数!$B$4*_xlfn.XLOOKUP(H27,価格表!A:A,価格表!G:G),価格係数!$L$7)</f>
        <v>184700</v>
      </c>
      <c r="N27" s="21"/>
    </row>
    <row r="28" spans="1:14" ht="30.75" customHeight="1">
      <c r="A28" s="31"/>
      <c r="C28" s="85"/>
      <c r="D28" s="11" t="s">
        <v>1008</v>
      </c>
      <c r="E28" s="11">
        <v>99</v>
      </c>
      <c r="F28" s="11" t="s">
        <v>693</v>
      </c>
      <c r="G28" s="11" t="s">
        <v>284</v>
      </c>
      <c r="H28" s="12" t="s">
        <v>1009</v>
      </c>
      <c r="I28" s="85"/>
      <c r="J28" s="11" t="s">
        <v>603</v>
      </c>
      <c r="K28" s="79" t="s">
        <v>967</v>
      </c>
      <c r="L28" s="80"/>
      <c r="M28" s="13" cm="1">
        <f t="array" ref="M28">ProcessPrice(価格係数!$B$4*_xlfn.XLOOKUP(H28,価格表!A:A,価格表!G:G),価格係数!$L$7)</f>
        <v>150800</v>
      </c>
      <c r="N28" s="11"/>
    </row>
    <row r="29" spans="1:14" ht="30.75" customHeight="1">
      <c r="A29" s="28"/>
      <c r="C29" s="85"/>
      <c r="D29" s="11" t="s">
        <v>1036</v>
      </c>
      <c r="E29" s="21">
        <v>102</v>
      </c>
      <c r="F29" s="21" t="s">
        <v>693</v>
      </c>
      <c r="G29" s="21" t="s">
        <v>284</v>
      </c>
      <c r="H29" s="22" t="s">
        <v>1037</v>
      </c>
      <c r="I29" s="85"/>
      <c r="J29" s="21"/>
      <c r="K29" s="81"/>
      <c r="L29" s="82"/>
      <c r="M29" s="23" cm="1">
        <f t="array" ref="M29">ProcessPrice(価格係数!$B$4*_xlfn.XLOOKUP(H29,価格表!A:A,価格表!G:G),価格係数!$L$7)</f>
        <v>137100</v>
      </c>
      <c r="N29" s="21"/>
    </row>
    <row r="30" spans="1:14" ht="30.75" customHeight="1">
      <c r="A30" s="29">
        <v>17</v>
      </c>
      <c r="C30" s="85"/>
      <c r="D30" s="83" t="s">
        <v>1073</v>
      </c>
      <c r="E30" s="11">
        <v>104</v>
      </c>
      <c r="F30" s="11" t="s">
        <v>693</v>
      </c>
      <c r="G30" s="11" t="s">
        <v>284</v>
      </c>
      <c r="H30" s="12" t="s">
        <v>1074</v>
      </c>
      <c r="I30" s="84"/>
      <c r="J30" s="11"/>
      <c r="K30" s="79"/>
      <c r="L30" s="80"/>
      <c r="M30" s="13" cm="1">
        <f t="array" ref="M30">ProcessPrice(価格係数!$B$4*_xlfn.XLOOKUP(H30,価格表!A:A,価格表!G:G),価格係数!$L$7)</f>
        <v>130400</v>
      </c>
      <c r="N30" s="11"/>
    </row>
    <row r="31" spans="1:14" ht="30.75" customHeight="1">
      <c r="A31" s="30" t="s">
        <v>4</v>
      </c>
      <c r="C31" s="85"/>
      <c r="D31" s="85"/>
      <c r="E31" s="21">
        <v>104</v>
      </c>
      <c r="F31" s="21" t="s">
        <v>311</v>
      </c>
      <c r="G31" s="21" t="s">
        <v>284</v>
      </c>
      <c r="H31" s="22" t="s">
        <v>1275</v>
      </c>
      <c r="I31" s="11" t="s">
        <v>1214</v>
      </c>
      <c r="J31" s="21"/>
      <c r="K31" s="81"/>
      <c r="L31" s="82"/>
      <c r="M31" s="23" cm="1">
        <f t="array" ref="M31">ProcessPrice(価格係数!$B$4*_xlfn.XLOOKUP(H31,価格表!A:A,価格表!G:G),価格係数!$L$7)</f>
        <v>103100</v>
      </c>
      <c r="N31" s="21"/>
    </row>
    <row r="32" spans="1:14" ht="30.75" customHeight="1">
      <c r="A32" s="31"/>
      <c r="C32" s="85"/>
      <c r="D32" s="85"/>
      <c r="E32" s="11">
        <v>107</v>
      </c>
      <c r="F32" s="11" t="s">
        <v>311</v>
      </c>
      <c r="G32" s="11" t="s">
        <v>284</v>
      </c>
      <c r="H32" s="12" t="s">
        <v>1563</v>
      </c>
      <c r="I32" s="83" t="s">
        <v>1542</v>
      </c>
      <c r="J32" s="11" t="s">
        <v>603</v>
      </c>
      <c r="K32" s="79" t="s">
        <v>669</v>
      </c>
      <c r="L32" s="80"/>
      <c r="M32" s="13" cm="1">
        <f t="array" ref="M32">ProcessPrice(価格係数!$B$4*_xlfn.XLOOKUP(H32,価格表!A:A,価格表!G:G),価格係数!$L$7)</f>
        <v>120800</v>
      </c>
      <c r="N32" s="11" t="s">
        <v>542</v>
      </c>
    </row>
    <row r="33" spans="1:14" ht="30.75" customHeight="1">
      <c r="A33" s="28"/>
      <c r="C33" s="85"/>
      <c r="D33" s="84"/>
      <c r="E33" s="21">
        <v>104</v>
      </c>
      <c r="F33" s="21" t="s">
        <v>311</v>
      </c>
      <c r="G33" s="21" t="s">
        <v>284</v>
      </c>
      <c r="H33" s="22" t="s">
        <v>1556</v>
      </c>
      <c r="I33" s="84"/>
      <c r="J33" s="21" t="s">
        <v>603</v>
      </c>
      <c r="K33" s="81" t="s">
        <v>669</v>
      </c>
      <c r="L33" s="82"/>
      <c r="M33" s="23" cm="1">
        <f t="array" ref="M33">ProcessPrice(価格係数!$B$4*_xlfn.XLOOKUP(H33,価格表!A:A,価格表!G:G),価格係数!$L$7)</f>
        <v>150000</v>
      </c>
      <c r="N33" s="21"/>
    </row>
    <row r="34" spans="1:14" ht="30.75" customHeight="1">
      <c r="A34" s="29">
        <v>16</v>
      </c>
      <c r="C34" s="85"/>
      <c r="D34" s="83" t="s">
        <v>1110</v>
      </c>
      <c r="E34" s="11">
        <v>106</v>
      </c>
      <c r="F34" s="11" t="s">
        <v>693</v>
      </c>
      <c r="G34" s="11" t="s">
        <v>284</v>
      </c>
      <c r="H34" s="12" t="s">
        <v>1112</v>
      </c>
      <c r="I34" s="83" t="s">
        <v>907</v>
      </c>
      <c r="J34" s="11"/>
      <c r="K34" s="79"/>
      <c r="L34" s="80"/>
      <c r="M34" s="13" cm="1">
        <f t="array" ref="M34">ProcessPrice(価格係数!$B$4*_xlfn.XLOOKUP(H34,価格表!A:A,価格表!G:G),価格係数!$L$7)</f>
        <v>143700</v>
      </c>
      <c r="N34" s="11"/>
    </row>
    <row r="35" spans="1:14" ht="30.75" customHeight="1">
      <c r="A35" s="30" t="s">
        <v>4</v>
      </c>
      <c r="C35" s="85"/>
      <c r="D35" s="84"/>
      <c r="E35" s="21">
        <v>106</v>
      </c>
      <c r="F35" s="21" t="s">
        <v>693</v>
      </c>
      <c r="G35" s="21" t="s">
        <v>284</v>
      </c>
      <c r="H35" s="22" t="s">
        <v>1111</v>
      </c>
      <c r="I35" s="85"/>
      <c r="J35" s="21"/>
      <c r="K35" s="81" t="s">
        <v>666</v>
      </c>
      <c r="L35" s="82"/>
      <c r="M35" s="23" cm="1">
        <f t="array" ref="M35">ProcessPrice(価格係数!$B$4*_xlfn.XLOOKUP(H35,価格表!A:A,価格表!G:G),価格係数!$L$7)</f>
        <v>155200</v>
      </c>
      <c r="N35" s="21"/>
    </row>
    <row r="36" spans="1:14" ht="30.75" customHeight="1">
      <c r="A36" s="31"/>
      <c r="C36" s="85"/>
      <c r="D36" s="83" t="s">
        <v>1146</v>
      </c>
      <c r="E36" s="11">
        <v>108</v>
      </c>
      <c r="F36" s="11" t="s">
        <v>693</v>
      </c>
      <c r="G36" s="11" t="s">
        <v>284</v>
      </c>
      <c r="H36" s="12" t="s">
        <v>1147</v>
      </c>
      <c r="I36" s="84"/>
      <c r="J36" s="11"/>
      <c r="K36" s="79"/>
      <c r="L36" s="80"/>
      <c r="M36" s="13" cm="1">
        <f t="array" ref="M36">ProcessPrice(価格係数!$B$4*_xlfn.XLOOKUP(H36,価格表!A:A,価格表!G:G),価格係数!$L$7)</f>
        <v>153200</v>
      </c>
      <c r="N36" s="11"/>
    </row>
    <row r="37" spans="1:14" ht="30.75" customHeight="1">
      <c r="A37" s="28"/>
      <c r="C37" s="85"/>
      <c r="D37" s="84"/>
      <c r="E37" s="21">
        <v>108</v>
      </c>
      <c r="F37" s="21" t="s">
        <v>267</v>
      </c>
      <c r="G37" s="21" t="s">
        <v>284</v>
      </c>
      <c r="H37" s="22" t="s">
        <v>1403</v>
      </c>
      <c r="I37" s="11" t="s">
        <v>1395</v>
      </c>
      <c r="J37" s="21"/>
      <c r="K37" s="81" t="s">
        <v>1234</v>
      </c>
      <c r="L37" s="82"/>
      <c r="M37" s="23" cm="1">
        <f t="array" ref="M37">ProcessPrice(価格係数!$B$4*_xlfn.XLOOKUP(H37,価格表!A:A,価格表!G:G),価格係数!$L$7)</f>
        <v>171800</v>
      </c>
      <c r="N37" s="21"/>
    </row>
    <row r="38" spans="1:14" ht="30.75" customHeight="1">
      <c r="A38" s="29">
        <v>15</v>
      </c>
      <c r="C38" s="85"/>
      <c r="D38" s="11" t="s">
        <v>1661</v>
      </c>
      <c r="E38" s="11">
        <v>110</v>
      </c>
      <c r="F38" s="11" t="s">
        <v>693</v>
      </c>
      <c r="G38" s="11" t="s">
        <v>284</v>
      </c>
      <c r="H38" s="12" t="s">
        <v>1662</v>
      </c>
      <c r="I38" s="11" t="s">
        <v>1599</v>
      </c>
      <c r="J38" s="11"/>
      <c r="K38" s="79"/>
      <c r="L38" s="80"/>
      <c r="M38" s="13" cm="1">
        <f t="array" ref="M38">ProcessPrice(価格係数!$B$4*_xlfn.XLOOKUP(H38,価格表!A:A,価格表!G:G),価格係数!$L$7)</f>
        <v>144400</v>
      </c>
      <c r="N38" s="11"/>
    </row>
    <row r="39" spans="1:14" ht="30.75" customHeight="1">
      <c r="A39" s="30" t="s">
        <v>4</v>
      </c>
      <c r="C39" s="85"/>
      <c r="D39" s="11" t="s">
        <v>1322</v>
      </c>
      <c r="E39" s="21">
        <v>111</v>
      </c>
      <c r="F39" s="21" t="s">
        <v>311</v>
      </c>
      <c r="G39" s="21" t="s">
        <v>284</v>
      </c>
      <c r="H39" s="22" t="s">
        <v>1323</v>
      </c>
      <c r="I39" s="11" t="s">
        <v>1214</v>
      </c>
      <c r="J39" s="21" t="s">
        <v>358</v>
      </c>
      <c r="K39" s="81"/>
      <c r="L39" s="82"/>
      <c r="M39" s="23" cm="1">
        <f t="array" ref="M39">ProcessPrice(価格係数!$B$4*_xlfn.XLOOKUP(H39,価格表!A:A,価格表!G:G),価格係数!$L$7)</f>
        <v>135200</v>
      </c>
      <c r="N39" s="21"/>
    </row>
    <row r="40" spans="1:14" ht="30.75" customHeight="1">
      <c r="A40" s="31"/>
      <c r="C40" s="85"/>
      <c r="D40" s="11" t="s">
        <v>1193</v>
      </c>
      <c r="E40" s="11">
        <v>114</v>
      </c>
      <c r="F40" s="11" t="s">
        <v>693</v>
      </c>
      <c r="G40" s="11" t="s">
        <v>284</v>
      </c>
      <c r="H40" s="12" t="s">
        <v>1194</v>
      </c>
      <c r="I40" s="11" t="s">
        <v>907</v>
      </c>
      <c r="J40" s="11"/>
      <c r="K40" s="79" t="s">
        <v>669</v>
      </c>
      <c r="L40" s="80"/>
      <c r="M40" s="13" cm="1">
        <f t="array" ref="M40">ProcessPrice(価格係数!$B$4*_xlfn.XLOOKUP(H40,価格表!A:A,価格表!G:G),価格係数!$L$7)</f>
        <v>184100</v>
      </c>
      <c r="N40" s="11"/>
    </row>
    <row r="41" spans="1:14" ht="30.75" customHeight="1">
      <c r="A41" s="28"/>
      <c r="C41" s="85"/>
      <c r="D41" s="11" t="s">
        <v>1396</v>
      </c>
      <c r="E41" s="21">
        <v>103</v>
      </c>
      <c r="F41" s="21" t="s">
        <v>267</v>
      </c>
      <c r="G41" s="21" t="s">
        <v>284</v>
      </c>
      <c r="H41" s="22" t="s">
        <v>1397</v>
      </c>
      <c r="I41" s="11" t="s">
        <v>1395</v>
      </c>
      <c r="J41" s="21"/>
      <c r="K41" s="81" t="s">
        <v>1234</v>
      </c>
      <c r="L41" s="82"/>
      <c r="M41" s="23" cm="1">
        <f t="array" ref="M41">ProcessPrice(価格係数!$B$4*_xlfn.XLOOKUP(H41,価格表!A:A,価格表!G:G),価格係数!$L$7)</f>
        <v>164600</v>
      </c>
      <c r="N41" s="21"/>
    </row>
    <row r="42" spans="1:14" ht="30.75" customHeight="1">
      <c r="A42" s="29">
        <v>14</v>
      </c>
      <c r="C42" s="85"/>
      <c r="D42" s="11" t="s">
        <v>1054</v>
      </c>
      <c r="E42" s="11">
        <v>106</v>
      </c>
      <c r="F42" s="11" t="s">
        <v>693</v>
      </c>
      <c r="G42" s="11" t="s">
        <v>284</v>
      </c>
      <c r="H42" s="12" t="s">
        <v>1055</v>
      </c>
      <c r="I42" s="83" t="s">
        <v>907</v>
      </c>
      <c r="J42" s="11"/>
      <c r="K42" s="79"/>
      <c r="L42" s="80"/>
      <c r="M42" s="13" cm="1">
        <f t="array" ref="M42">ProcessPrice(価格係数!$B$4*_xlfn.XLOOKUP(H42,価格表!A:A,価格表!G:G),価格係数!$L$7)</f>
        <v>129400</v>
      </c>
      <c r="N42" s="11"/>
    </row>
    <row r="43" spans="1:14" ht="30.75" customHeight="1">
      <c r="A43" s="30" t="s">
        <v>4</v>
      </c>
      <c r="C43" s="85"/>
      <c r="D43" s="83" t="s">
        <v>1084</v>
      </c>
      <c r="E43" s="21">
        <v>108</v>
      </c>
      <c r="F43" s="21" t="s">
        <v>693</v>
      </c>
      <c r="G43" s="21" t="s">
        <v>284</v>
      </c>
      <c r="H43" s="22" t="s">
        <v>1085</v>
      </c>
      <c r="I43" s="84"/>
      <c r="J43" s="21"/>
      <c r="K43" s="81"/>
      <c r="L43" s="82"/>
      <c r="M43" s="23" cm="1">
        <f t="array" ref="M43">ProcessPrice(価格係数!$B$4*_xlfn.XLOOKUP(H43,価格表!A:A,価格表!G:G),価格係数!$L$7)</f>
        <v>129800</v>
      </c>
      <c r="N43" s="21"/>
    </row>
    <row r="44" spans="1:14" ht="30.75" customHeight="1">
      <c r="A44" s="31"/>
      <c r="C44" s="85"/>
      <c r="D44" s="85"/>
      <c r="E44" s="11">
        <v>108</v>
      </c>
      <c r="F44" s="11" t="s">
        <v>311</v>
      </c>
      <c r="G44" s="11" t="s">
        <v>284</v>
      </c>
      <c r="H44" s="12" t="s">
        <v>1281</v>
      </c>
      <c r="I44" s="83" t="s">
        <v>1214</v>
      </c>
      <c r="J44" s="11"/>
      <c r="K44" s="79" t="s">
        <v>1215</v>
      </c>
      <c r="L44" s="80"/>
      <c r="M44" s="13" cm="1">
        <f t="array" ref="M44">ProcessPrice(価格係数!$B$4*_xlfn.XLOOKUP(H44,価格表!A:A,価格表!G:G),価格係数!$L$7)</f>
        <v>98100</v>
      </c>
      <c r="N44" s="11"/>
    </row>
    <row r="45" spans="1:14" ht="30.75" customHeight="1">
      <c r="A45" s="28"/>
      <c r="C45" s="85"/>
      <c r="D45" s="84"/>
      <c r="E45" s="21">
        <v>107</v>
      </c>
      <c r="F45" s="21" t="s">
        <v>311</v>
      </c>
      <c r="G45" s="21" t="s">
        <v>284</v>
      </c>
      <c r="H45" s="22" t="s">
        <v>1280</v>
      </c>
      <c r="I45" s="84"/>
      <c r="J45" s="21" t="s">
        <v>358</v>
      </c>
      <c r="K45" s="81"/>
      <c r="L45" s="82"/>
      <c r="M45" s="23" cm="1">
        <f t="array" ref="M45">ProcessPrice(価格係数!$B$4*_xlfn.XLOOKUP(H45,価格表!A:A,価格表!G:G),価格係数!$L$7)</f>
        <v>107900</v>
      </c>
      <c r="N45" s="21"/>
    </row>
    <row r="46" spans="1:14" ht="30.75" customHeight="1">
      <c r="A46" s="29">
        <v>13</v>
      </c>
      <c r="C46" s="85"/>
      <c r="D46" s="83" t="s">
        <v>1117</v>
      </c>
      <c r="E46" s="11">
        <v>110</v>
      </c>
      <c r="F46" s="11" t="s">
        <v>693</v>
      </c>
      <c r="G46" s="11" t="s">
        <v>284</v>
      </c>
      <c r="H46" s="12" t="s">
        <v>1118</v>
      </c>
      <c r="I46" s="11" t="s">
        <v>907</v>
      </c>
      <c r="J46" s="11"/>
      <c r="K46" s="79" t="s">
        <v>669</v>
      </c>
      <c r="L46" s="80"/>
      <c r="M46" s="13" cm="1">
        <f t="array" ref="M46">ProcessPrice(価格係数!$B$4*_xlfn.XLOOKUP(H46,価格表!A:A,価格表!G:G),価格係数!$L$7)</f>
        <v>142600</v>
      </c>
      <c r="N46" s="11"/>
    </row>
    <row r="47" spans="1:14" ht="30.75" customHeight="1">
      <c r="A47" s="30" t="s">
        <v>4</v>
      </c>
      <c r="C47" s="85"/>
      <c r="D47" s="84"/>
      <c r="E47" s="21">
        <v>110</v>
      </c>
      <c r="F47" s="21" t="s">
        <v>311</v>
      </c>
      <c r="G47" s="21" t="s">
        <v>284</v>
      </c>
      <c r="H47" s="22" t="s">
        <v>1297</v>
      </c>
      <c r="I47" s="83" t="s">
        <v>1214</v>
      </c>
      <c r="J47" s="21"/>
      <c r="K47" s="81"/>
      <c r="L47" s="82"/>
      <c r="M47" s="23" cm="1">
        <f t="array" ref="M47">ProcessPrice(価格係数!$B$4*_xlfn.XLOOKUP(H47,価格表!A:A,価格表!G:G),価格係数!$L$7)</f>
        <v>103100</v>
      </c>
      <c r="N47" s="21"/>
    </row>
    <row r="48" spans="1:14" ht="30.75" customHeight="1">
      <c r="A48" s="31"/>
      <c r="C48" s="84"/>
      <c r="D48" s="11" t="s">
        <v>1313</v>
      </c>
      <c r="E48" s="11">
        <v>112</v>
      </c>
      <c r="F48" s="11" t="s">
        <v>311</v>
      </c>
      <c r="G48" s="11" t="s">
        <v>284</v>
      </c>
      <c r="H48" s="12" t="s">
        <v>1314</v>
      </c>
      <c r="I48" s="84"/>
      <c r="J48" s="11"/>
      <c r="K48" s="79"/>
      <c r="L48" s="80"/>
      <c r="M48" s="13" cm="1">
        <f t="array" ref="M48">ProcessPrice(価格係数!$B$4*_xlfn.XLOOKUP(H48,価格表!A:A,価格表!G:G),価格係数!$L$7)</f>
        <v>108300</v>
      </c>
      <c r="N48" s="11"/>
    </row>
    <row r="49" spans="8:13" ht="22.5" customHeight="1">
      <c r="H49" s="48"/>
      <c r="M49" s="49"/>
    </row>
    <row r="50" spans="8:13" ht="22.5" customHeight="1">
      <c r="H50" s="48"/>
      <c r="I50" s="9">
        <v>2</v>
      </c>
      <c r="M50" s="49"/>
    </row>
    <row r="51" spans="8:13" ht="22.5" customHeight="1">
      <c r="H51" s="48"/>
      <c r="M51" s="49"/>
    </row>
  </sheetData>
  <mergeCells count="65">
    <mergeCell ref="K15:L15"/>
    <mergeCell ref="K16:L16"/>
    <mergeCell ref="K31:L31"/>
    <mergeCell ref="I32:I33"/>
    <mergeCell ref="K32:L32"/>
    <mergeCell ref="K33:L33"/>
    <mergeCell ref="K28:L28"/>
    <mergeCell ref="K29:L29"/>
    <mergeCell ref="C17:C48"/>
    <mergeCell ref="I17:I22"/>
    <mergeCell ref="K17:L17"/>
    <mergeCell ref="K18:L18"/>
    <mergeCell ref="K19:L19"/>
    <mergeCell ref="K20:L20"/>
    <mergeCell ref="K21:L21"/>
    <mergeCell ref="K22:L22"/>
    <mergeCell ref="I23:I24"/>
    <mergeCell ref="K23:L23"/>
    <mergeCell ref="K24:L24"/>
    <mergeCell ref="D25:D27"/>
    <mergeCell ref="I25:I30"/>
    <mergeCell ref="K25:L25"/>
    <mergeCell ref="K26:L26"/>
    <mergeCell ref="K27:L27"/>
    <mergeCell ref="K4:L4"/>
    <mergeCell ref="C5:C16"/>
    <mergeCell ref="K5:L5"/>
    <mergeCell ref="D6:D7"/>
    <mergeCell ref="K6:L6"/>
    <mergeCell ref="I7:I11"/>
    <mergeCell ref="K7:L7"/>
    <mergeCell ref="K8:L8"/>
    <mergeCell ref="K9:L9"/>
    <mergeCell ref="K10:L10"/>
    <mergeCell ref="K11:L11"/>
    <mergeCell ref="K12:L12"/>
    <mergeCell ref="I13:I14"/>
    <mergeCell ref="K13:L13"/>
    <mergeCell ref="D14:D16"/>
    <mergeCell ref="K14:L14"/>
    <mergeCell ref="D30:D33"/>
    <mergeCell ref="K30:L30"/>
    <mergeCell ref="I42:I43"/>
    <mergeCell ref="K42:L42"/>
    <mergeCell ref="D34:D35"/>
    <mergeCell ref="I34:I36"/>
    <mergeCell ref="K34:L34"/>
    <mergeCell ref="K35:L35"/>
    <mergeCell ref="D36:D37"/>
    <mergeCell ref="K36:L36"/>
    <mergeCell ref="D43:D45"/>
    <mergeCell ref="K43:L43"/>
    <mergeCell ref="I44:I45"/>
    <mergeCell ref="K44:L44"/>
    <mergeCell ref="K45:L45"/>
    <mergeCell ref="K37:L37"/>
    <mergeCell ref="K38:L38"/>
    <mergeCell ref="K39:L39"/>
    <mergeCell ref="K40:L40"/>
    <mergeCell ref="K41:L41"/>
    <mergeCell ref="D46:D47"/>
    <mergeCell ref="K46:L46"/>
    <mergeCell ref="I47:I48"/>
    <mergeCell ref="K47:L47"/>
    <mergeCell ref="K48:L48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F0572-42DF-475A-93B1-6D8E1F362ADB}">
  <sheetPr codeName="Sheet15">
    <tabColor rgb="FF92D050"/>
    <pageSetUpPr fitToPage="1"/>
  </sheetPr>
  <dimension ref="C1:U51"/>
  <sheetViews>
    <sheetView view="pageBreakPreview" zoomScale="60" zoomScaleNormal="100" workbookViewId="0">
      <selection activeCell="N5" sqref="N5:N4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22</v>
      </c>
      <c r="D5" s="46" t="s">
        <v>1329</v>
      </c>
      <c r="E5" s="18">
        <v>114</v>
      </c>
      <c r="F5" s="18" t="s">
        <v>311</v>
      </c>
      <c r="G5" s="18"/>
      <c r="H5" s="19" t="s">
        <v>1330</v>
      </c>
      <c r="I5" s="83" t="s">
        <v>1214</v>
      </c>
      <c r="J5" s="18"/>
      <c r="K5" s="81"/>
      <c r="L5" s="82"/>
      <c r="M5" s="20" cm="1">
        <f t="array" ref="M5">ProcessPrice(価格係数!$B$4*_xlfn.XLOOKUP(H5,価格表!A:A,価格表!G:G),価格係数!$L$7)</f>
        <v>125800</v>
      </c>
      <c r="N5" s="18"/>
      <c r="P5" s="32"/>
    </row>
    <row r="6" spans="3:16" ht="30.75" customHeight="1">
      <c r="C6" s="84"/>
      <c r="D6" s="11" t="s">
        <v>240</v>
      </c>
      <c r="E6" s="11">
        <v>114</v>
      </c>
      <c r="F6" s="11" t="s">
        <v>311</v>
      </c>
      <c r="G6" s="11" t="s">
        <v>284</v>
      </c>
      <c r="H6" s="12" t="s">
        <v>1301</v>
      </c>
      <c r="I6" s="84"/>
      <c r="J6" s="11"/>
      <c r="K6" s="79"/>
      <c r="L6" s="80"/>
      <c r="M6" s="13" cm="1">
        <f t="array" ref="M6">ProcessPrice(価格係数!$B$4*_xlfn.XLOOKUP(H6,価格表!A:A,価格表!G:G),価格係数!$L$7)</f>
        <v>97000</v>
      </c>
      <c r="N6" s="11"/>
      <c r="P6" s="33">
        <v>23</v>
      </c>
    </row>
    <row r="7" spans="3:16" ht="30.75" customHeight="1">
      <c r="C7" s="83">
        <v>21</v>
      </c>
      <c r="D7" s="11" t="s">
        <v>1056</v>
      </c>
      <c r="E7" s="21">
        <v>92</v>
      </c>
      <c r="F7" s="21" t="s">
        <v>693</v>
      </c>
      <c r="G7" s="21" t="s">
        <v>284</v>
      </c>
      <c r="H7" s="22" t="s">
        <v>1057</v>
      </c>
      <c r="I7" s="83" t="s">
        <v>907</v>
      </c>
      <c r="J7" s="21"/>
      <c r="K7" s="81"/>
      <c r="L7" s="82"/>
      <c r="M7" s="23" cm="1">
        <f t="array" ref="M7">ProcessPrice(価格係数!$B$4*_xlfn.XLOOKUP(H7,価格表!A:A,価格表!G:G),価格係数!$L$7)</f>
        <v>140900</v>
      </c>
      <c r="N7" s="21"/>
      <c r="P7" s="34" t="s">
        <v>4</v>
      </c>
    </row>
    <row r="8" spans="3:16" ht="30.75" customHeight="1">
      <c r="C8" s="85"/>
      <c r="D8" s="83" t="s">
        <v>1123</v>
      </c>
      <c r="E8" s="11">
        <v>96</v>
      </c>
      <c r="F8" s="11" t="s">
        <v>693</v>
      </c>
      <c r="G8" s="11" t="s">
        <v>284</v>
      </c>
      <c r="H8" s="12" t="s">
        <v>1124</v>
      </c>
      <c r="I8" s="85"/>
      <c r="J8" s="11"/>
      <c r="K8" s="79"/>
      <c r="L8" s="80"/>
      <c r="M8" s="13" cm="1">
        <f t="array" ref="M8">ProcessPrice(価格係数!$B$4*_xlfn.XLOOKUP(H8,価格表!A:A,価格表!G:G),価格係数!$L$7)</f>
        <v>144300</v>
      </c>
      <c r="N8" s="11"/>
      <c r="P8" s="35"/>
    </row>
    <row r="9" spans="3:16" ht="30.75" customHeight="1">
      <c r="C9" s="85"/>
      <c r="D9" s="84"/>
      <c r="E9" s="21">
        <v>96</v>
      </c>
      <c r="F9" s="21" t="s">
        <v>693</v>
      </c>
      <c r="G9" s="21" t="s">
        <v>284</v>
      </c>
      <c r="H9" s="22" t="s">
        <v>1127</v>
      </c>
      <c r="I9" s="85"/>
      <c r="J9" s="21"/>
      <c r="K9" s="81" t="s">
        <v>1103</v>
      </c>
      <c r="L9" s="82"/>
      <c r="M9" s="23" cm="1">
        <f t="array" ref="M9">ProcessPrice(価格係数!$B$4*_xlfn.XLOOKUP(H9,価格表!A:A,価格表!G:G),価格係数!$L$7)</f>
        <v>155900</v>
      </c>
      <c r="N9" s="21" t="s">
        <v>542</v>
      </c>
      <c r="P9" s="36"/>
    </row>
    <row r="10" spans="3:16" ht="30.75" customHeight="1">
      <c r="C10" s="85"/>
      <c r="D10" s="11" t="s">
        <v>1153</v>
      </c>
      <c r="E10" s="11">
        <v>98</v>
      </c>
      <c r="F10" s="11" t="s">
        <v>693</v>
      </c>
      <c r="G10" s="11" t="s">
        <v>284</v>
      </c>
      <c r="H10" s="12" t="s">
        <v>1154</v>
      </c>
      <c r="I10" s="85"/>
      <c r="J10" s="11"/>
      <c r="K10" s="79"/>
      <c r="L10" s="80"/>
      <c r="M10" s="13" cm="1">
        <f t="array" ref="M10">ProcessPrice(価格係数!$B$4*_xlfn.XLOOKUP(H10,価格表!A:A,価格表!G:G),価格係数!$L$7)</f>
        <v>153700</v>
      </c>
      <c r="N10" s="11"/>
      <c r="P10" s="37">
        <v>22</v>
      </c>
    </row>
    <row r="11" spans="3:16" ht="30.75" customHeight="1">
      <c r="C11" s="85"/>
      <c r="D11" s="11" t="s">
        <v>1187</v>
      </c>
      <c r="E11" s="21">
        <v>102</v>
      </c>
      <c r="F11" s="21" t="s">
        <v>693</v>
      </c>
      <c r="G11" s="21" t="s">
        <v>284</v>
      </c>
      <c r="H11" s="22" t="s">
        <v>1188</v>
      </c>
      <c r="I11" s="85"/>
      <c r="J11" s="21"/>
      <c r="K11" s="81"/>
      <c r="L11" s="82"/>
      <c r="M11" s="23" cm="1">
        <f t="array" ref="M11">ProcessPrice(価格係数!$B$4*_xlfn.XLOOKUP(H11,価格表!A:A,価格表!G:G),価格係数!$L$7)</f>
        <v>158400</v>
      </c>
      <c r="N11" s="21"/>
      <c r="P11" s="38" t="s">
        <v>4</v>
      </c>
    </row>
    <row r="12" spans="3:16" ht="30.75" customHeight="1">
      <c r="C12" s="85"/>
      <c r="D12" s="83" t="s">
        <v>1199</v>
      </c>
      <c r="E12" s="11">
        <v>104</v>
      </c>
      <c r="F12" s="11" t="s">
        <v>693</v>
      </c>
      <c r="G12" s="11" t="s">
        <v>284</v>
      </c>
      <c r="H12" s="12" t="s">
        <v>1200</v>
      </c>
      <c r="I12" s="84"/>
      <c r="J12" s="11" t="s">
        <v>358</v>
      </c>
      <c r="K12" s="79" t="s">
        <v>980</v>
      </c>
      <c r="L12" s="80"/>
      <c r="M12" s="13" cm="1">
        <f t="array" ref="M12">ProcessPrice(価格係数!$B$4*_xlfn.XLOOKUP(H12,価格表!A:A,価格表!G:G),価格係数!$L$7)</f>
        <v>196700</v>
      </c>
      <c r="N12" s="11"/>
      <c r="P12" s="39"/>
    </row>
    <row r="13" spans="3:16" ht="30.75" customHeight="1">
      <c r="C13" s="85"/>
      <c r="D13" s="84"/>
      <c r="E13" s="21">
        <v>104</v>
      </c>
      <c r="F13" s="21" t="s">
        <v>693</v>
      </c>
      <c r="G13" s="21" t="s">
        <v>284</v>
      </c>
      <c r="H13" s="22" t="s">
        <v>1539</v>
      </c>
      <c r="I13" s="11" t="s">
        <v>1510</v>
      </c>
      <c r="J13" s="21" t="s">
        <v>358</v>
      </c>
      <c r="K13" s="81" t="s">
        <v>980</v>
      </c>
      <c r="L13" s="82"/>
      <c r="M13" s="23" cm="1">
        <f t="array" ref="M13">ProcessPrice(価格係数!$B$4*_xlfn.XLOOKUP(H13,価格表!A:A,価格表!G:G),価格係数!$L$7)</f>
        <v>225200</v>
      </c>
      <c r="N13" s="21"/>
      <c r="P13" s="36"/>
    </row>
    <row r="14" spans="3:16" ht="30.75" customHeight="1">
      <c r="C14" s="85"/>
      <c r="D14" s="11" t="s">
        <v>1203</v>
      </c>
      <c r="E14" s="11">
        <v>107</v>
      </c>
      <c r="F14" s="11" t="s">
        <v>693</v>
      </c>
      <c r="G14" s="11" t="s">
        <v>284</v>
      </c>
      <c r="H14" s="12" t="s">
        <v>1204</v>
      </c>
      <c r="I14" s="83" t="s">
        <v>907</v>
      </c>
      <c r="J14" s="11"/>
      <c r="K14" s="79"/>
      <c r="L14" s="80"/>
      <c r="M14" s="13" cm="1">
        <f t="array" ref="M14">ProcessPrice(価格係数!$B$4*_xlfn.XLOOKUP(H14,価格表!A:A,価格表!G:G),価格係数!$L$7)</f>
        <v>182400</v>
      </c>
      <c r="N14" s="11"/>
      <c r="P14" s="37">
        <v>21</v>
      </c>
    </row>
    <row r="15" spans="3:16" ht="30.75" customHeight="1">
      <c r="C15" s="85"/>
      <c r="D15" s="11" t="s">
        <v>951</v>
      </c>
      <c r="E15" s="21">
        <v>91</v>
      </c>
      <c r="F15" s="21" t="s">
        <v>693</v>
      </c>
      <c r="G15" s="21" t="s">
        <v>284</v>
      </c>
      <c r="H15" s="22" t="s">
        <v>952</v>
      </c>
      <c r="I15" s="85"/>
      <c r="J15" s="21"/>
      <c r="K15" s="81"/>
      <c r="L15" s="82"/>
      <c r="M15" s="23" cm="1">
        <f t="array" ref="M15">ProcessPrice(価格係数!$B$4*_xlfn.XLOOKUP(H15,価格表!A:A,価格表!G:G),価格係数!$L$7)</f>
        <v>117000</v>
      </c>
      <c r="N15" s="21"/>
      <c r="P15" s="38" t="s">
        <v>4</v>
      </c>
    </row>
    <row r="16" spans="3:16" ht="30.75" customHeight="1">
      <c r="C16" s="85"/>
      <c r="D16" s="11" t="s">
        <v>993</v>
      </c>
      <c r="E16" s="11">
        <v>93</v>
      </c>
      <c r="F16" s="11" t="s">
        <v>693</v>
      </c>
      <c r="G16" s="11" t="s">
        <v>284</v>
      </c>
      <c r="H16" s="12" t="s">
        <v>994</v>
      </c>
      <c r="I16" s="85"/>
      <c r="J16" s="11"/>
      <c r="K16" s="79"/>
      <c r="L16" s="80"/>
      <c r="M16" s="13" cm="1">
        <f t="array" ref="M16">ProcessPrice(価格係数!$B$4*_xlfn.XLOOKUP(H16,価格表!A:A,価格表!G:G),価格係数!$L$7)</f>
        <v>115100</v>
      </c>
      <c r="N16" s="11"/>
      <c r="P16" s="39"/>
    </row>
    <row r="17" spans="3:16" ht="30.75" customHeight="1">
      <c r="C17" s="85"/>
      <c r="D17" s="11" t="s">
        <v>1022</v>
      </c>
      <c r="E17" s="21">
        <v>96</v>
      </c>
      <c r="F17" s="21" t="s">
        <v>693</v>
      </c>
      <c r="G17" s="21" t="s">
        <v>284</v>
      </c>
      <c r="H17" s="22" t="s">
        <v>1023</v>
      </c>
      <c r="I17" s="85"/>
      <c r="J17" s="21"/>
      <c r="K17" s="81"/>
      <c r="L17" s="82"/>
      <c r="M17" s="23" cm="1">
        <f t="array" ref="M17">ProcessPrice(価格係数!$B$4*_xlfn.XLOOKUP(H17,価格表!A:A,価格表!G:G),価格係数!$L$7)</f>
        <v>136700</v>
      </c>
      <c r="N17" s="21"/>
      <c r="P17" s="32"/>
    </row>
    <row r="18" spans="3:16" ht="30.75" customHeight="1">
      <c r="C18" s="85"/>
      <c r="D18" s="83" t="s">
        <v>1061</v>
      </c>
      <c r="E18" s="11">
        <v>98</v>
      </c>
      <c r="F18" s="11" t="s">
        <v>693</v>
      </c>
      <c r="G18" s="11" t="s">
        <v>284</v>
      </c>
      <c r="H18" s="12" t="s">
        <v>1062</v>
      </c>
      <c r="I18" s="84"/>
      <c r="J18" s="11"/>
      <c r="K18" s="79"/>
      <c r="L18" s="80"/>
      <c r="M18" s="13" cm="1">
        <f t="array" ref="M18">ProcessPrice(価格係数!$B$4*_xlfn.XLOOKUP(H18,価格表!A:A,価格表!G:G),価格係数!$L$7)</f>
        <v>138900</v>
      </c>
      <c r="N18" s="11"/>
      <c r="P18" s="33">
        <v>20</v>
      </c>
    </row>
    <row r="19" spans="3:16" ht="30.75" customHeight="1">
      <c r="C19" s="85"/>
      <c r="D19" s="84"/>
      <c r="E19" s="21">
        <v>98</v>
      </c>
      <c r="F19" s="21" t="s">
        <v>693</v>
      </c>
      <c r="G19" s="21" t="s">
        <v>284</v>
      </c>
      <c r="H19" s="22" t="s">
        <v>1634</v>
      </c>
      <c r="I19" s="11" t="s">
        <v>1599</v>
      </c>
      <c r="J19" s="21" t="s">
        <v>358</v>
      </c>
      <c r="K19" s="81"/>
      <c r="L19" s="82"/>
      <c r="M19" s="23" cm="1">
        <f t="array" ref="M19">ProcessPrice(価格係数!$B$4*_xlfn.XLOOKUP(H19,価格表!A:A,価格表!G:G),価格係数!$L$7)</f>
        <v>152900</v>
      </c>
      <c r="N19" s="21" t="s">
        <v>374</v>
      </c>
      <c r="P19" s="34" t="s">
        <v>4</v>
      </c>
    </row>
    <row r="20" spans="3:16" ht="30.75" customHeight="1">
      <c r="C20" s="85"/>
      <c r="D20" s="11" t="s">
        <v>1098</v>
      </c>
      <c r="E20" s="11">
        <v>100</v>
      </c>
      <c r="F20" s="11" t="s">
        <v>693</v>
      </c>
      <c r="G20" s="11" t="s">
        <v>284</v>
      </c>
      <c r="H20" s="12" t="s">
        <v>1099</v>
      </c>
      <c r="I20" s="83" t="s">
        <v>907</v>
      </c>
      <c r="J20" s="11"/>
      <c r="K20" s="79"/>
      <c r="L20" s="80"/>
      <c r="M20" s="13" cm="1">
        <f t="array" ref="M20">ProcessPrice(価格係数!$B$4*_xlfn.XLOOKUP(H20,価格表!A:A,価格表!G:G),価格係数!$L$7)</f>
        <v>139700</v>
      </c>
      <c r="N20" s="11"/>
      <c r="P20" s="35"/>
    </row>
    <row r="21" spans="3:16" ht="30.75" customHeight="1">
      <c r="C21" s="85"/>
      <c r="D21" s="83" t="s">
        <v>1135</v>
      </c>
      <c r="E21" s="21">
        <v>105</v>
      </c>
      <c r="F21" s="21" t="s">
        <v>693</v>
      </c>
      <c r="G21" s="21" t="s">
        <v>284</v>
      </c>
      <c r="H21" s="22" t="s">
        <v>1211</v>
      </c>
      <c r="I21" s="85"/>
      <c r="J21" s="21"/>
      <c r="K21" s="81" t="s">
        <v>1041</v>
      </c>
      <c r="L21" s="82"/>
      <c r="M21" s="23" cm="1">
        <f t="array" ref="M21">ProcessPrice(価格係数!$B$4*_xlfn.XLOOKUP(H21,価格表!A:A,価格表!G:G),価格係数!$L$7)</f>
        <v>151900</v>
      </c>
      <c r="N21" s="21" t="s">
        <v>542</v>
      </c>
      <c r="P21" s="32"/>
    </row>
    <row r="22" spans="3:16" ht="30.75" customHeight="1">
      <c r="C22" s="85"/>
      <c r="D22" s="85"/>
      <c r="E22" s="11">
        <v>102</v>
      </c>
      <c r="F22" s="11" t="s">
        <v>693</v>
      </c>
      <c r="G22" s="11" t="s">
        <v>284</v>
      </c>
      <c r="H22" s="12" t="s">
        <v>1136</v>
      </c>
      <c r="I22" s="85"/>
      <c r="J22" s="11"/>
      <c r="K22" s="79"/>
      <c r="L22" s="80"/>
      <c r="M22" s="13" cm="1">
        <f t="array" ref="M22">ProcessPrice(価格係数!$B$4*_xlfn.XLOOKUP(H22,価格表!A:A,価格表!G:G),価格係数!$L$7)</f>
        <v>140600</v>
      </c>
      <c r="N22" s="11"/>
      <c r="P22" s="33">
        <v>19</v>
      </c>
    </row>
    <row r="23" spans="3:16" ht="30.75" customHeight="1">
      <c r="C23" s="85"/>
      <c r="D23" s="85"/>
      <c r="E23" s="21">
        <v>102</v>
      </c>
      <c r="F23" s="21" t="s">
        <v>693</v>
      </c>
      <c r="G23" s="21" t="s">
        <v>284</v>
      </c>
      <c r="H23" s="22" t="s">
        <v>1138</v>
      </c>
      <c r="I23" s="84"/>
      <c r="J23" s="21" t="s">
        <v>603</v>
      </c>
      <c r="K23" s="81" t="s">
        <v>2025</v>
      </c>
      <c r="L23" s="82"/>
      <c r="M23" s="23" cm="1">
        <f t="array" ref="M23">ProcessPrice(価格係数!$B$4*_xlfn.XLOOKUP(H23,価格表!A:A,価格表!G:G),価格係数!$L$7)</f>
        <v>159400</v>
      </c>
      <c r="N23" s="21"/>
      <c r="P23" s="34" t="s">
        <v>4</v>
      </c>
    </row>
    <row r="24" spans="3:16" ht="30.75" customHeight="1">
      <c r="C24" s="85"/>
      <c r="D24" s="85"/>
      <c r="E24" s="11">
        <v>102</v>
      </c>
      <c r="F24" s="11" t="s">
        <v>693</v>
      </c>
      <c r="G24" s="11" t="s">
        <v>284</v>
      </c>
      <c r="H24" s="12" t="s">
        <v>1528</v>
      </c>
      <c r="I24" s="11" t="s">
        <v>1510</v>
      </c>
      <c r="J24" s="11" t="s">
        <v>1426</v>
      </c>
      <c r="K24" s="79" t="s">
        <v>669</v>
      </c>
      <c r="L24" s="80"/>
      <c r="M24" s="13" cm="1">
        <f t="array" ref="M24">ProcessPrice(価格係数!$B$4*_xlfn.XLOOKUP(H24,価格表!A:A,価格表!G:G),価格係数!$L$7)</f>
        <v>175000</v>
      </c>
      <c r="N24" s="11"/>
      <c r="P24" s="35"/>
    </row>
    <row r="25" spans="3:16" ht="30.75" customHeight="1">
      <c r="C25" s="85"/>
      <c r="D25" s="85"/>
      <c r="E25" s="21">
        <v>102</v>
      </c>
      <c r="F25" s="21" t="s">
        <v>311</v>
      </c>
      <c r="G25" s="21" t="s">
        <v>284</v>
      </c>
      <c r="H25" s="22" t="s">
        <v>1560</v>
      </c>
      <c r="I25" s="11" t="s">
        <v>1542</v>
      </c>
      <c r="J25" s="21" t="s">
        <v>603</v>
      </c>
      <c r="K25" s="81" t="s">
        <v>669</v>
      </c>
      <c r="L25" s="82"/>
      <c r="M25" s="23" cm="1">
        <f t="array" ref="M25">ProcessPrice(価格係数!$B$4*_xlfn.XLOOKUP(H25,価格表!A:A,価格表!G:G),価格係数!$L$7)</f>
        <v>153600</v>
      </c>
      <c r="N25" s="21"/>
      <c r="P25" s="32"/>
    </row>
    <row r="26" spans="3:16" ht="30.75" customHeight="1">
      <c r="C26" s="85"/>
      <c r="D26" s="84"/>
      <c r="E26" s="11">
        <v>102</v>
      </c>
      <c r="F26" s="11" t="s">
        <v>693</v>
      </c>
      <c r="G26" s="11" t="s">
        <v>284</v>
      </c>
      <c r="H26" s="12" t="s">
        <v>1593</v>
      </c>
      <c r="I26" s="11" t="s">
        <v>1588</v>
      </c>
      <c r="J26" s="11"/>
      <c r="K26" s="79" t="s">
        <v>669</v>
      </c>
      <c r="L26" s="80"/>
      <c r="M26" s="13" cm="1">
        <f t="array" ref="M26">ProcessPrice(価格係数!$B$4*_xlfn.XLOOKUP(H26,価格表!A:A,価格表!G:G),価格係数!$L$7)</f>
        <v>158600</v>
      </c>
      <c r="N26" s="11"/>
      <c r="P26" s="33">
        <v>18</v>
      </c>
    </row>
    <row r="27" spans="3:16" ht="30.75" customHeight="1">
      <c r="C27" s="85"/>
      <c r="D27" s="83" t="s">
        <v>1164</v>
      </c>
      <c r="E27" s="21">
        <v>104</v>
      </c>
      <c r="F27" s="21" t="s">
        <v>693</v>
      </c>
      <c r="G27" s="21" t="s">
        <v>284</v>
      </c>
      <c r="H27" s="22" t="s">
        <v>1166</v>
      </c>
      <c r="I27" s="83" t="s">
        <v>907</v>
      </c>
      <c r="J27" s="21"/>
      <c r="K27" s="81" t="s">
        <v>1041</v>
      </c>
      <c r="L27" s="82"/>
      <c r="M27" s="23" cm="1">
        <f t="array" ref="M27">ProcessPrice(価格係数!$B$4*_xlfn.XLOOKUP(H27,価格表!A:A,価格表!G:G),価格係数!$L$7)</f>
        <v>146700</v>
      </c>
      <c r="N27" s="21"/>
      <c r="P27" s="34" t="s">
        <v>4</v>
      </c>
    </row>
    <row r="28" spans="3:16" ht="30.75" customHeight="1">
      <c r="C28" s="85"/>
      <c r="D28" s="85"/>
      <c r="E28" s="11">
        <v>104</v>
      </c>
      <c r="F28" s="11" t="s">
        <v>693</v>
      </c>
      <c r="G28" s="11" t="s">
        <v>284</v>
      </c>
      <c r="H28" s="12" t="s">
        <v>1165</v>
      </c>
      <c r="I28" s="84"/>
      <c r="J28" s="11"/>
      <c r="K28" s="79" t="s">
        <v>938</v>
      </c>
      <c r="L28" s="80"/>
      <c r="M28" s="13" cm="1">
        <f t="array" ref="M28">ProcessPrice(価格係数!$B$4*_xlfn.XLOOKUP(H28,価格表!A:A,価格表!G:G),価格係数!$L$7)</f>
        <v>156200</v>
      </c>
      <c r="N28" s="11"/>
      <c r="P28" s="35"/>
    </row>
    <row r="29" spans="3:16" ht="30.75" customHeight="1">
      <c r="C29" s="85"/>
      <c r="D29" s="85"/>
      <c r="E29" s="21">
        <v>104</v>
      </c>
      <c r="F29" s="21" t="s">
        <v>693</v>
      </c>
      <c r="G29" s="21" t="s">
        <v>284</v>
      </c>
      <c r="H29" s="22" t="s">
        <v>1486</v>
      </c>
      <c r="I29" s="11" t="s">
        <v>1954</v>
      </c>
      <c r="J29" s="21"/>
      <c r="K29" s="81"/>
      <c r="L29" s="82"/>
      <c r="M29" s="23" cm="1">
        <f t="array" ref="M29">ProcessPrice(価格係数!$B$4*_xlfn.XLOOKUP(H29,価格表!A:A,価格表!G:G),価格係数!$L$7)</f>
        <v>159500</v>
      </c>
      <c r="N29" s="21"/>
      <c r="P29" s="32"/>
    </row>
    <row r="30" spans="3:16" ht="30.75" customHeight="1">
      <c r="C30" s="85"/>
      <c r="D30" s="84"/>
      <c r="E30" s="11">
        <v>107</v>
      </c>
      <c r="F30" s="11" t="s">
        <v>693</v>
      </c>
      <c r="G30" s="11" t="s">
        <v>284</v>
      </c>
      <c r="H30" s="12" t="s">
        <v>1597</v>
      </c>
      <c r="I30" s="11" t="s">
        <v>1588</v>
      </c>
      <c r="J30" s="11"/>
      <c r="K30" s="79" t="s">
        <v>669</v>
      </c>
      <c r="L30" s="80"/>
      <c r="M30" s="13" cm="1">
        <f t="array" ref="M30">ProcessPrice(価格係数!$B$4*_xlfn.XLOOKUP(H30,価格表!A:A,価格表!G:G),価格係数!$L$7)</f>
        <v>162400</v>
      </c>
      <c r="N30" s="11"/>
      <c r="P30" s="33">
        <v>17</v>
      </c>
    </row>
    <row r="31" spans="3:16" ht="30.75" customHeight="1">
      <c r="C31" s="85"/>
      <c r="D31" s="83" t="s">
        <v>901</v>
      </c>
      <c r="E31" s="21">
        <v>105</v>
      </c>
      <c r="F31" s="21" t="s">
        <v>693</v>
      </c>
      <c r="G31" s="21" t="s">
        <v>284</v>
      </c>
      <c r="H31" s="22" t="s">
        <v>1180</v>
      </c>
      <c r="I31" s="83" t="s">
        <v>907</v>
      </c>
      <c r="J31" s="21"/>
      <c r="K31" s="81" t="s">
        <v>1080</v>
      </c>
      <c r="L31" s="82"/>
      <c r="M31" s="23" cm="1">
        <f t="array" ref="M31">ProcessPrice(価格係数!$B$4*_xlfn.XLOOKUP(H31,価格表!A:A,価格表!G:G),価格係数!$L$7)</f>
        <v>150800</v>
      </c>
      <c r="N31" s="21"/>
      <c r="P31" s="34" t="s">
        <v>4</v>
      </c>
    </row>
    <row r="32" spans="3:16" ht="30.75" customHeight="1">
      <c r="C32" s="85"/>
      <c r="D32" s="85"/>
      <c r="E32" s="11">
        <v>105</v>
      </c>
      <c r="F32" s="11" t="s">
        <v>693</v>
      </c>
      <c r="G32" s="11" t="s">
        <v>284</v>
      </c>
      <c r="H32" s="12" t="s">
        <v>1175</v>
      </c>
      <c r="I32" s="85"/>
      <c r="J32" s="11" t="s">
        <v>603</v>
      </c>
      <c r="K32" s="79" t="s">
        <v>669</v>
      </c>
      <c r="L32" s="80"/>
      <c r="M32" s="13" cm="1">
        <f t="array" ref="M32">ProcessPrice(価格係数!$B$4*_xlfn.XLOOKUP(H32,価格表!A:A,価格表!G:G),価格係数!$L$7)</f>
        <v>166500</v>
      </c>
      <c r="N32" s="11"/>
      <c r="P32" s="35"/>
    </row>
    <row r="33" spans="3:16" ht="30.75" customHeight="1">
      <c r="C33" s="85"/>
      <c r="D33" s="85"/>
      <c r="E33" s="21">
        <v>105</v>
      </c>
      <c r="F33" s="21" t="s">
        <v>693</v>
      </c>
      <c r="G33" s="21" t="s">
        <v>284</v>
      </c>
      <c r="H33" s="22" t="s">
        <v>1174</v>
      </c>
      <c r="I33" s="84"/>
      <c r="J33" s="21"/>
      <c r="K33" s="81" t="s">
        <v>883</v>
      </c>
      <c r="L33" s="82"/>
      <c r="M33" s="23" cm="1">
        <f t="array" ref="M33">ProcessPrice(価格係数!$B$4*_xlfn.XLOOKUP(H33,価格表!A:A,価格表!G:G),価格係数!$L$7)</f>
        <v>157200</v>
      </c>
      <c r="N33" s="21"/>
      <c r="P33" s="32"/>
    </row>
    <row r="34" spans="3:16" ht="30.75" customHeight="1">
      <c r="C34" s="85"/>
      <c r="D34" s="85"/>
      <c r="E34" s="11">
        <v>105</v>
      </c>
      <c r="F34" s="11" t="s">
        <v>693</v>
      </c>
      <c r="G34" s="11" t="s">
        <v>284</v>
      </c>
      <c r="H34" s="12" t="s">
        <v>902</v>
      </c>
      <c r="I34" s="11" t="s">
        <v>794</v>
      </c>
      <c r="J34" s="11" t="s">
        <v>603</v>
      </c>
      <c r="K34" s="79" t="s">
        <v>666</v>
      </c>
      <c r="L34" s="80"/>
      <c r="M34" s="13" cm="1">
        <f t="array" ref="M34">ProcessPrice(価格係数!$B$4*_xlfn.XLOOKUP(H34,価格表!A:A,価格表!G:G),価格係数!$L$7)</f>
        <v>143100</v>
      </c>
      <c r="N34" s="11"/>
      <c r="P34" s="33">
        <v>16</v>
      </c>
    </row>
    <row r="35" spans="3:16" ht="30.75" customHeight="1">
      <c r="C35" s="85"/>
      <c r="D35" s="85"/>
      <c r="E35" s="21">
        <v>105</v>
      </c>
      <c r="F35" s="21" t="s">
        <v>693</v>
      </c>
      <c r="G35" s="21" t="s">
        <v>284</v>
      </c>
      <c r="H35" s="22" t="s">
        <v>1534</v>
      </c>
      <c r="I35" s="11" t="s">
        <v>1510</v>
      </c>
      <c r="J35" s="21" t="s">
        <v>1426</v>
      </c>
      <c r="K35" s="81" t="s">
        <v>666</v>
      </c>
      <c r="L35" s="82"/>
      <c r="M35" s="23" cm="1">
        <f t="array" ref="M35">ProcessPrice(価格係数!$B$4*_xlfn.XLOOKUP(H35,価格表!A:A,価格表!G:G),価格係数!$L$7)</f>
        <v>186100</v>
      </c>
      <c r="N35" s="21"/>
      <c r="P35" s="34" t="s">
        <v>4</v>
      </c>
    </row>
    <row r="36" spans="3:16" ht="30.75" customHeight="1">
      <c r="C36" s="85"/>
      <c r="D36" s="85"/>
      <c r="E36" s="11">
        <v>105</v>
      </c>
      <c r="F36" s="11" t="s">
        <v>693</v>
      </c>
      <c r="G36" s="11" t="s">
        <v>284</v>
      </c>
      <c r="H36" s="12" t="s">
        <v>1492</v>
      </c>
      <c r="I36" s="83" t="s">
        <v>1409</v>
      </c>
      <c r="J36" s="11"/>
      <c r="K36" s="79" t="s">
        <v>669</v>
      </c>
      <c r="L36" s="80"/>
      <c r="M36" s="13" cm="1">
        <f t="array" ref="M36">ProcessPrice(価格係数!$B$4*_xlfn.XLOOKUP(H36,価格表!A:A,価格表!G:G),価格係数!$L$7)</f>
        <v>177200</v>
      </c>
      <c r="N36" s="11"/>
      <c r="P36" s="35"/>
    </row>
    <row r="37" spans="3:16" ht="30.75" customHeight="1">
      <c r="C37" s="85"/>
      <c r="D37" s="84"/>
      <c r="E37" s="21">
        <v>105</v>
      </c>
      <c r="F37" s="21" t="s">
        <v>693</v>
      </c>
      <c r="G37" s="21" t="s">
        <v>284</v>
      </c>
      <c r="H37" s="22" t="s">
        <v>1493</v>
      </c>
      <c r="I37" s="84"/>
      <c r="J37" s="21"/>
      <c r="K37" s="81" t="s">
        <v>666</v>
      </c>
      <c r="L37" s="82"/>
      <c r="M37" s="23" cm="1">
        <f t="array" ref="M37">ProcessPrice(価格係数!$B$4*_xlfn.XLOOKUP(H37,価格表!A:A,価格表!G:G),価格係数!$L$7)</f>
        <v>177200</v>
      </c>
      <c r="N37" s="21"/>
      <c r="P37" s="32"/>
    </row>
    <row r="38" spans="3:16" ht="30.75" customHeight="1">
      <c r="C38" s="85"/>
      <c r="D38" s="83" t="s">
        <v>904</v>
      </c>
      <c r="E38" s="11">
        <v>108</v>
      </c>
      <c r="F38" s="11" t="s">
        <v>693</v>
      </c>
      <c r="G38" s="11" t="s">
        <v>284</v>
      </c>
      <c r="H38" s="12" t="s">
        <v>1192</v>
      </c>
      <c r="I38" s="83" t="s">
        <v>907</v>
      </c>
      <c r="J38" s="11"/>
      <c r="K38" s="79"/>
      <c r="L38" s="80"/>
      <c r="M38" s="13" cm="1">
        <f t="array" ref="M38">ProcessPrice(価格係数!$B$4*_xlfn.XLOOKUP(H38,価格表!A:A,価格表!G:G),価格係数!$L$7)</f>
        <v>140900</v>
      </c>
      <c r="N38" s="11"/>
      <c r="P38" s="33">
        <v>15</v>
      </c>
    </row>
    <row r="39" spans="3:16" ht="30.75" customHeight="1">
      <c r="C39" s="85"/>
      <c r="D39" s="85"/>
      <c r="E39" s="21">
        <v>108</v>
      </c>
      <c r="F39" s="21" t="s">
        <v>693</v>
      </c>
      <c r="G39" s="21" t="s">
        <v>284</v>
      </c>
      <c r="H39" s="22" t="s">
        <v>1191</v>
      </c>
      <c r="I39" s="84"/>
      <c r="J39" s="21"/>
      <c r="K39" s="81" t="s">
        <v>883</v>
      </c>
      <c r="L39" s="82"/>
      <c r="M39" s="23" cm="1">
        <f t="array" ref="M39">ProcessPrice(価格係数!$B$4*_xlfn.XLOOKUP(H39,価格表!A:A,価格表!G:G),価格係数!$L$7)</f>
        <v>147900</v>
      </c>
      <c r="N39" s="21"/>
      <c r="P39" s="34" t="s">
        <v>4</v>
      </c>
    </row>
    <row r="40" spans="3:16" ht="30.75" customHeight="1">
      <c r="C40" s="85"/>
      <c r="D40" s="85"/>
      <c r="E40" s="11">
        <v>108</v>
      </c>
      <c r="F40" s="11" t="s">
        <v>311</v>
      </c>
      <c r="G40" s="11" t="s">
        <v>284</v>
      </c>
      <c r="H40" s="12" t="s">
        <v>1667</v>
      </c>
      <c r="I40" s="11" t="s">
        <v>1599</v>
      </c>
      <c r="J40" s="11"/>
      <c r="K40" s="79" t="s">
        <v>616</v>
      </c>
      <c r="L40" s="80"/>
      <c r="M40" s="13" cm="1">
        <f t="array" ref="M40">ProcessPrice(価格係数!$B$4*_xlfn.XLOOKUP(H40,価格表!A:A,価格表!G:G),価格係数!$L$7)</f>
        <v>141200</v>
      </c>
      <c r="N40" s="11"/>
      <c r="P40" s="35"/>
    </row>
    <row r="41" spans="3:16" ht="30.75" customHeight="1">
      <c r="C41" s="85"/>
      <c r="D41" s="85"/>
      <c r="E41" s="21">
        <v>108</v>
      </c>
      <c r="F41" s="21" t="s">
        <v>693</v>
      </c>
      <c r="G41" s="21" t="s">
        <v>284</v>
      </c>
      <c r="H41" s="22" t="s">
        <v>905</v>
      </c>
      <c r="I41" s="11" t="s">
        <v>794</v>
      </c>
      <c r="J41" s="21" t="s">
        <v>603</v>
      </c>
      <c r="K41" s="81" t="s">
        <v>666</v>
      </c>
      <c r="L41" s="82"/>
      <c r="M41" s="23" cm="1">
        <f t="array" ref="M41">ProcessPrice(価格係数!$B$4*_xlfn.XLOOKUP(H41,価格表!A:A,価格表!G:G),価格係数!$L$7)</f>
        <v>141700</v>
      </c>
      <c r="N41" s="21"/>
      <c r="P41" s="32"/>
    </row>
    <row r="42" spans="3:16" ht="30.75" customHeight="1">
      <c r="C42" s="85"/>
      <c r="D42" s="85"/>
      <c r="E42" s="11">
        <v>108</v>
      </c>
      <c r="F42" s="11" t="s">
        <v>693</v>
      </c>
      <c r="G42" s="11" t="s">
        <v>284</v>
      </c>
      <c r="H42" s="12" t="s">
        <v>1499</v>
      </c>
      <c r="I42" s="83" t="s">
        <v>1409</v>
      </c>
      <c r="J42" s="11"/>
      <c r="K42" s="79" t="s">
        <v>699</v>
      </c>
      <c r="L42" s="80"/>
      <c r="M42" s="13" cm="1">
        <f t="array" ref="M42">ProcessPrice(価格係数!$B$4*_xlfn.XLOOKUP(H42,価格表!A:A,価格表!G:G),価格係数!$L$7)</f>
        <v>174800</v>
      </c>
      <c r="N42" s="11"/>
      <c r="P42" s="33">
        <v>14</v>
      </c>
    </row>
    <row r="43" spans="3:16" ht="30.75" customHeight="1">
      <c r="C43" s="85"/>
      <c r="D43" s="85"/>
      <c r="E43" s="21">
        <v>108</v>
      </c>
      <c r="F43" s="21" t="s">
        <v>693</v>
      </c>
      <c r="G43" s="21" t="s">
        <v>284</v>
      </c>
      <c r="H43" s="22" t="s">
        <v>1498</v>
      </c>
      <c r="I43" s="84"/>
      <c r="J43" s="21"/>
      <c r="K43" s="81" t="s">
        <v>883</v>
      </c>
      <c r="L43" s="82"/>
      <c r="M43" s="23" cm="1">
        <f t="array" ref="M43">ProcessPrice(価格係数!$B$4*_xlfn.XLOOKUP(H43,価格表!A:A,価格表!G:G),価格係数!$L$7)</f>
        <v>174900</v>
      </c>
      <c r="N43" s="21"/>
      <c r="P43" s="34" t="s">
        <v>4</v>
      </c>
    </row>
    <row r="44" spans="3:16" ht="30.75" customHeight="1">
      <c r="C44" s="85"/>
      <c r="D44" s="85"/>
      <c r="E44" s="11">
        <v>108</v>
      </c>
      <c r="F44" s="11" t="s">
        <v>311</v>
      </c>
      <c r="G44" s="11" t="s">
        <v>284</v>
      </c>
      <c r="H44" s="12" t="s">
        <v>1326</v>
      </c>
      <c r="I44" s="11" t="s">
        <v>1214</v>
      </c>
      <c r="J44" s="11" t="s">
        <v>358</v>
      </c>
      <c r="K44" s="79" t="s">
        <v>1215</v>
      </c>
      <c r="L44" s="80"/>
      <c r="M44" s="13" cm="1">
        <f t="array" ref="M44">ProcessPrice(価格係数!$B$4*_xlfn.XLOOKUP(H44,価格表!A:A,価格表!G:G),価格係数!$L$7)</f>
        <v>138000</v>
      </c>
      <c r="N44" s="11"/>
      <c r="P44" s="35"/>
    </row>
    <row r="45" spans="3:16" ht="30.75" customHeight="1">
      <c r="C45" s="85"/>
      <c r="D45" s="85"/>
      <c r="E45" s="21">
        <v>108</v>
      </c>
      <c r="F45" s="21" t="s">
        <v>693</v>
      </c>
      <c r="G45" s="21" t="s">
        <v>284</v>
      </c>
      <c r="H45" s="22" t="s">
        <v>1595</v>
      </c>
      <c r="I45" s="83" t="s">
        <v>1588</v>
      </c>
      <c r="J45" s="21"/>
      <c r="K45" s="81" t="s">
        <v>883</v>
      </c>
      <c r="L45" s="82"/>
      <c r="M45" s="23" cm="1">
        <f t="array" ref="M45">ProcessPrice(価格係数!$B$4*_xlfn.XLOOKUP(H45,価格表!A:A,価格表!G:G),価格係数!$L$7)</f>
        <v>161100</v>
      </c>
      <c r="N45" s="21"/>
      <c r="P45" s="32"/>
    </row>
    <row r="46" spans="3:16" ht="30.75" customHeight="1">
      <c r="C46" s="85"/>
      <c r="D46" s="84"/>
      <c r="E46" s="11">
        <v>108</v>
      </c>
      <c r="F46" s="11" t="s">
        <v>693</v>
      </c>
      <c r="G46" s="11" t="s">
        <v>284</v>
      </c>
      <c r="H46" s="12" t="s">
        <v>1596</v>
      </c>
      <c r="I46" s="84"/>
      <c r="J46" s="11"/>
      <c r="K46" s="79" t="s">
        <v>1080</v>
      </c>
      <c r="L46" s="80"/>
      <c r="M46" s="13" cm="1">
        <f t="array" ref="M46">ProcessPrice(価格係数!$B$4*_xlfn.XLOOKUP(H46,価格表!A:A,価格表!G:G),価格係数!$L$7)</f>
        <v>161100</v>
      </c>
      <c r="N46" s="11"/>
      <c r="P46" s="33">
        <v>13</v>
      </c>
    </row>
    <row r="47" spans="3:16" ht="30.75" customHeight="1">
      <c r="C47" s="85"/>
      <c r="D47" s="83" t="s">
        <v>1504</v>
      </c>
      <c r="E47" s="21">
        <v>109</v>
      </c>
      <c r="F47" s="21" t="s">
        <v>693</v>
      </c>
      <c r="G47" s="21" t="s">
        <v>284</v>
      </c>
      <c r="H47" s="22" t="s">
        <v>1505</v>
      </c>
      <c r="I47" s="11" t="s">
        <v>1954</v>
      </c>
      <c r="J47" s="21"/>
      <c r="K47" s="81" t="s">
        <v>666</v>
      </c>
      <c r="L47" s="82"/>
      <c r="M47" s="23" cm="1">
        <f t="array" ref="M47">ProcessPrice(価格係数!$B$4*_xlfn.XLOOKUP(H47,価格表!A:A,価格表!G:G),価格係数!$L$7)</f>
        <v>173200</v>
      </c>
      <c r="N47" s="21"/>
      <c r="P47" s="34" t="s">
        <v>4</v>
      </c>
    </row>
    <row r="48" spans="3:16" ht="30.75" customHeight="1">
      <c r="C48" s="84"/>
      <c r="D48" s="84"/>
      <c r="E48" s="11">
        <v>109</v>
      </c>
      <c r="F48" s="11" t="s">
        <v>693</v>
      </c>
      <c r="G48" s="11" t="s">
        <v>284</v>
      </c>
      <c r="H48" s="12" t="s">
        <v>1538</v>
      </c>
      <c r="I48" s="11" t="s">
        <v>1510</v>
      </c>
      <c r="J48" s="11" t="s">
        <v>1426</v>
      </c>
      <c r="K48" s="79" t="s">
        <v>666</v>
      </c>
      <c r="L48" s="80"/>
      <c r="M48" s="13" cm="1">
        <f t="array" ref="M48">ProcessPrice(価格係数!$B$4*_xlfn.XLOOKUP(H48,価格表!A:A,価格表!G:G),価格係数!$L$7)</f>
        <v>214800</v>
      </c>
      <c r="N48" s="11" t="s">
        <v>542</v>
      </c>
      <c r="P48" s="35"/>
    </row>
    <row r="49" spans="8:13" ht="22.5" customHeight="1">
      <c r="H49" s="48"/>
      <c r="M49" s="49"/>
    </row>
    <row r="50" spans="8:13" ht="22.5" customHeight="1">
      <c r="H50" s="48"/>
      <c r="I50" s="9">
        <v>3</v>
      </c>
      <c r="M50" s="49"/>
    </row>
    <row r="51" spans="8:13" ht="22.5" customHeight="1">
      <c r="H51" s="48"/>
      <c r="M51" s="49"/>
    </row>
  </sheetData>
  <mergeCells count="65">
    <mergeCell ref="K4:L4"/>
    <mergeCell ref="D18:D19"/>
    <mergeCell ref="K18:L18"/>
    <mergeCell ref="K19:L19"/>
    <mergeCell ref="K9:L9"/>
    <mergeCell ref="K10:L10"/>
    <mergeCell ref="K11:L11"/>
    <mergeCell ref="D12:D13"/>
    <mergeCell ref="K12:L12"/>
    <mergeCell ref="K13:L13"/>
    <mergeCell ref="I14:I18"/>
    <mergeCell ref="K14:L14"/>
    <mergeCell ref="K15:L15"/>
    <mergeCell ref="K16:L16"/>
    <mergeCell ref="K17:L17"/>
    <mergeCell ref="I20:I23"/>
    <mergeCell ref="K20:L20"/>
    <mergeCell ref="D21:D26"/>
    <mergeCell ref="K21:L21"/>
    <mergeCell ref="K22:L22"/>
    <mergeCell ref="K23:L23"/>
    <mergeCell ref="K24:L24"/>
    <mergeCell ref="K25:L25"/>
    <mergeCell ref="K26:L26"/>
    <mergeCell ref="K33:L33"/>
    <mergeCell ref="K34:L34"/>
    <mergeCell ref="K35:L35"/>
    <mergeCell ref="D27:D30"/>
    <mergeCell ref="I27:I28"/>
    <mergeCell ref="K27:L27"/>
    <mergeCell ref="K28:L28"/>
    <mergeCell ref="K29:L29"/>
    <mergeCell ref="K30:L30"/>
    <mergeCell ref="I45:I46"/>
    <mergeCell ref="K45:L45"/>
    <mergeCell ref="K46:L46"/>
    <mergeCell ref="C5:C6"/>
    <mergeCell ref="I5:I6"/>
    <mergeCell ref="K5:L5"/>
    <mergeCell ref="K6:L6"/>
    <mergeCell ref="C7:C48"/>
    <mergeCell ref="I7:I12"/>
    <mergeCell ref="K7:L7"/>
    <mergeCell ref="D8:D9"/>
    <mergeCell ref="K8:L8"/>
    <mergeCell ref="D31:D37"/>
    <mergeCell ref="I31:I33"/>
    <mergeCell ref="K31:L31"/>
    <mergeCell ref="K32:L32"/>
    <mergeCell ref="I36:I37"/>
    <mergeCell ref="K36:L36"/>
    <mergeCell ref="K37:L37"/>
    <mergeCell ref="D47:D48"/>
    <mergeCell ref="K47:L47"/>
    <mergeCell ref="K48:L48"/>
    <mergeCell ref="D38:D46"/>
    <mergeCell ref="I38:I39"/>
    <mergeCell ref="K38:L38"/>
    <mergeCell ref="K39:L39"/>
    <mergeCell ref="K40:L40"/>
    <mergeCell ref="K41:L41"/>
    <mergeCell ref="I42:I43"/>
    <mergeCell ref="K42:L42"/>
    <mergeCell ref="K43:L43"/>
    <mergeCell ref="K44:L44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718F7-4C98-4610-8D09-7EFEF7466175}">
  <sheetPr codeName="Sheet16">
    <tabColor rgb="FF92D050"/>
    <pageSetUpPr fitToPage="1"/>
  </sheetPr>
  <dimension ref="A1:U51"/>
  <sheetViews>
    <sheetView view="pageBreakPreview" zoomScale="60" zoomScaleNormal="100" workbookViewId="0">
      <selection activeCell="N8" sqref="N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1:14" ht="30.75" customHeight="1">
      <c r="A5" s="28"/>
      <c r="C5" s="83">
        <v>21</v>
      </c>
      <c r="D5" s="83" t="s">
        <v>968</v>
      </c>
      <c r="E5" s="18">
        <v>96</v>
      </c>
      <c r="F5" s="18" t="s">
        <v>693</v>
      </c>
      <c r="G5" s="18" t="s">
        <v>284</v>
      </c>
      <c r="H5" s="19" t="s">
        <v>969</v>
      </c>
      <c r="I5" s="83" t="s">
        <v>907</v>
      </c>
      <c r="J5" s="18"/>
      <c r="K5" s="81"/>
      <c r="L5" s="82"/>
      <c r="M5" s="20" cm="1">
        <f t="array" ref="M5">ProcessPrice(価格係数!$B$4*_xlfn.XLOOKUP(H5,価格表!A:A,価格表!G:G),価格係数!$L$7)</f>
        <v>101900</v>
      </c>
      <c r="N5" s="18"/>
    </row>
    <row r="6" spans="1:14" ht="30.75" customHeight="1">
      <c r="A6" s="29">
        <v>23</v>
      </c>
      <c r="C6" s="85"/>
      <c r="D6" s="85"/>
      <c r="E6" s="11">
        <v>96</v>
      </c>
      <c r="F6" s="11" t="s">
        <v>311</v>
      </c>
      <c r="G6" s="11" t="s">
        <v>284</v>
      </c>
      <c r="H6" s="12" t="s">
        <v>970</v>
      </c>
      <c r="I6" s="84"/>
      <c r="J6" s="11" t="s">
        <v>603</v>
      </c>
      <c r="K6" s="79" t="s">
        <v>795</v>
      </c>
      <c r="L6" s="80"/>
      <c r="M6" s="13" cm="1">
        <f t="array" ref="M6">ProcessPrice(価格係数!$B$4*_xlfn.XLOOKUP(H6,価格表!A:A,価格表!G:G),価格係数!$L$7)</f>
        <v>115100</v>
      </c>
      <c r="N6" s="11"/>
    </row>
    <row r="7" spans="1:14" ht="30.75" customHeight="1">
      <c r="A7" s="30" t="s">
        <v>4</v>
      </c>
      <c r="C7" s="85"/>
      <c r="D7" s="84"/>
      <c r="E7" s="21">
        <v>96</v>
      </c>
      <c r="F7" s="21" t="s">
        <v>693</v>
      </c>
      <c r="G7" s="21" t="s">
        <v>284</v>
      </c>
      <c r="H7" s="22" t="s">
        <v>1612</v>
      </c>
      <c r="I7" s="11" t="s">
        <v>1599</v>
      </c>
      <c r="J7" s="21" t="s">
        <v>358</v>
      </c>
      <c r="K7" s="81"/>
      <c r="L7" s="82"/>
      <c r="M7" s="23" cm="1">
        <f t="array" ref="M7">ProcessPrice(価格係数!$B$4*_xlfn.XLOOKUP(H7,価格表!A:A,価格表!G:G),価格係数!$L$7)</f>
        <v>108800</v>
      </c>
      <c r="N7" s="21" t="s">
        <v>374</v>
      </c>
    </row>
    <row r="8" spans="1:14" ht="30.75" customHeight="1">
      <c r="A8" s="31"/>
      <c r="C8" s="85"/>
      <c r="D8" s="83" t="s">
        <v>1005</v>
      </c>
      <c r="E8" s="11">
        <v>98</v>
      </c>
      <c r="F8" s="11" t="s">
        <v>693</v>
      </c>
      <c r="G8" s="11" t="s">
        <v>284</v>
      </c>
      <c r="H8" s="12" t="s">
        <v>1006</v>
      </c>
      <c r="I8" s="11" t="s">
        <v>907</v>
      </c>
      <c r="J8" s="11"/>
      <c r="K8" s="79"/>
      <c r="L8" s="80"/>
      <c r="M8" s="13" cm="1">
        <f t="array" ref="M8">ProcessPrice(価格係数!$B$4*_xlfn.XLOOKUP(H8,価格表!A:A,価格表!G:G),価格係数!$L$7)</f>
        <v>113900</v>
      </c>
      <c r="N8" s="11"/>
    </row>
    <row r="9" spans="1:14" ht="30.75" customHeight="1">
      <c r="A9" s="28"/>
      <c r="C9" s="85"/>
      <c r="D9" s="84"/>
      <c r="E9" s="21">
        <v>98</v>
      </c>
      <c r="F9" s="21" t="s">
        <v>693</v>
      </c>
      <c r="G9" s="21" t="s">
        <v>284</v>
      </c>
      <c r="H9" s="22" t="s">
        <v>1372</v>
      </c>
      <c r="I9" s="11" t="s">
        <v>1337</v>
      </c>
      <c r="J9" s="21"/>
      <c r="K9" s="81"/>
      <c r="L9" s="82"/>
      <c r="M9" s="23" cm="1">
        <f t="array" ref="M9">ProcessPrice(価格係数!$B$4*_xlfn.XLOOKUP(H9,価格表!A:A,価格表!G:G),価格係数!$L$7)</f>
        <v>101900</v>
      </c>
      <c r="N9" s="21"/>
    </row>
    <row r="10" spans="1:14" ht="30.75" customHeight="1">
      <c r="A10" s="29">
        <v>22</v>
      </c>
      <c r="C10" s="85"/>
      <c r="D10" s="83" t="s">
        <v>1033</v>
      </c>
      <c r="E10" s="11">
        <v>101</v>
      </c>
      <c r="F10" s="11" t="s">
        <v>693</v>
      </c>
      <c r="G10" s="11" t="s">
        <v>284</v>
      </c>
      <c r="H10" s="12" t="s">
        <v>1035</v>
      </c>
      <c r="I10" s="83" t="s">
        <v>907</v>
      </c>
      <c r="J10" s="11"/>
      <c r="K10" s="79"/>
      <c r="L10" s="80"/>
      <c r="M10" s="13" cm="1">
        <f t="array" ref="M10">ProcessPrice(価格係数!$B$4*_xlfn.XLOOKUP(H10,価格表!A:A,価格表!G:G),価格係数!$L$7)</f>
        <v>110300</v>
      </c>
      <c r="N10" s="11"/>
    </row>
    <row r="11" spans="1:14" ht="30.75" customHeight="1">
      <c r="A11" s="30" t="s">
        <v>4</v>
      </c>
      <c r="C11" s="85"/>
      <c r="D11" s="85"/>
      <c r="E11" s="21">
        <v>101</v>
      </c>
      <c r="F11" s="21" t="s">
        <v>693</v>
      </c>
      <c r="G11" s="21" t="s">
        <v>284</v>
      </c>
      <c r="H11" s="22" t="s">
        <v>1040</v>
      </c>
      <c r="I11" s="85"/>
      <c r="J11" s="21"/>
      <c r="K11" s="81" t="s">
        <v>1041</v>
      </c>
      <c r="L11" s="82"/>
      <c r="M11" s="23" cm="1">
        <f t="array" ref="M11">ProcessPrice(価格係数!$B$4*_xlfn.XLOOKUP(H11,価格表!A:A,価格表!G:G),価格係数!$L$7)</f>
        <v>121600</v>
      </c>
      <c r="N11" s="21" t="s">
        <v>542</v>
      </c>
    </row>
    <row r="12" spans="1:14" ht="30.75" customHeight="1">
      <c r="A12" s="31"/>
      <c r="C12" s="85"/>
      <c r="D12" s="85"/>
      <c r="E12" s="11">
        <v>101</v>
      </c>
      <c r="F12" s="11" t="s">
        <v>693</v>
      </c>
      <c r="G12" s="11" t="s">
        <v>284</v>
      </c>
      <c r="H12" s="12" t="s">
        <v>1034</v>
      </c>
      <c r="I12" s="85"/>
      <c r="J12" s="11" t="s">
        <v>603</v>
      </c>
      <c r="K12" s="79" t="s">
        <v>2025</v>
      </c>
      <c r="L12" s="80"/>
      <c r="M12" s="13" cm="1">
        <f t="array" ref="M12">ProcessPrice(価格係数!$B$4*_xlfn.XLOOKUP(H12,価格表!A:A,価格表!G:G),価格係数!$L$7)</f>
        <v>124600</v>
      </c>
      <c r="N12" s="11"/>
    </row>
    <row r="13" spans="1:14" ht="30.75" customHeight="1">
      <c r="A13" s="24"/>
      <c r="C13" s="85"/>
      <c r="D13" s="85"/>
      <c r="E13" s="21">
        <v>101</v>
      </c>
      <c r="F13" s="21" t="s">
        <v>311</v>
      </c>
      <c r="G13" s="21" t="s">
        <v>284</v>
      </c>
      <c r="H13" s="22" t="s">
        <v>1039</v>
      </c>
      <c r="I13" s="84"/>
      <c r="J13" s="21" t="s">
        <v>603</v>
      </c>
      <c r="K13" s="81" t="s">
        <v>795</v>
      </c>
      <c r="L13" s="82"/>
      <c r="M13" s="23" cm="1">
        <f t="array" ref="M13">ProcessPrice(価格係数!$B$4*_xlfn.XLOOKUP(H13,価格表!A:A,価格表!G:G),価格係数!$L$7)</f>
        <v>124600</v>
      </c>
      <c r="N13" s="21"/>
    </row>
    <row r="14" spans="1:14" ht="30.75" customHeight="1">
      <c r="A14" s="25">
        <v>21</v>
      </c>
      <c r="C14" s="85"/>
      <c r="D14" s="84"/>
      <c r="E14" s="11">
        <v>101</v>
      </c>
      <c r="F14" s="11" t="s">
        <v>311</v>
      </c>
      <c r="G14" s="11" t="s">
        <v>284</v>
      </c>
      <c r="H14" s="12" t="s">
        <v>1551</v>
      </c>
      <c r="I14" s="11" t="s">
        <v>1542</v>
      </c>
      <c r="J14" s="11" t="s">
        <v>603</v>
      </c>
      <c r="K14" s="79" t="s">
        <v>669</v>
      </c>
      <c r="L14" s="80"/>
      <c r="M14" s="13" cm="1">
        <f t="array" ref="M14">ProcessPrice(価格係数!$B$4*_xlfn.XLOOKUP(H14,価格表!A:A,価格表!G:G),価格係数!$L$7)</f>
        <v>117800</v>
      </c>
      <c r="N14" s="11"/>
    </row>
    <row r="15" spans="1:14" ht="30.75" customHeight="1">
      <c r="A15" s="26" t="s">
        <v>4</v>
      </c>
      <c r="C15" s="85"/>
      <c r="D15" s="83" t="s">
        <v>889</v>
      </c>
      <c r="E15" s="21">
        <v>103</v>
      </c>
      <c r="F15" s="21" t="s">
        <v>693</v>
      </c>
      <c r="G15" s="21" t="s">
        <v>284</v>
      </c>
      <c r="H15" s="22" t="s">
        <v>1071</v>
      </c>
      <c r="I15" s="83" t="s">
        <v>907</v>
      </c>
      <c r="J15" s="21"/>
      <c r="K15" s="81"/>
      <c r="L15" s="82"/>
      <c r="M15" s="23" cm="1">
        <f t="array" ref="M15">ProcessPrice(価格係数!$B$4*_xlfn.XLOOKUP(H15,価格表!A:A,価格表!G:G),価格係数!$L$7)</f>
        <v>132300</v>
      </c>
      <c r="N15" s="21"/>
    </row>
    <row r="16" spans="1:14" ht="30.75" customHeight="1">
      <c r="A16" s="27"/>
      <c r="C16" s="85"/>
      <c r="D16" s="85"/>
      <c r="E16" s="11">
        <v>103</v>
      </c>
      <c r="F16" s="11" t="s">
        <v>693</v>
      </c>
      <c r="G16" s="11" t="s">
        <v>284</v>
      </c>
      <c r="H16" s="12" t="s">
        <v>1079</v>
      </c>
      <c r="I16" s="85"/>
      <c r="J16" s="11"/>
      <c r="K16" s="79" t="s">
        <v>1080</v>
      </c>
      <c r="L16" s="80"/>
      <c r="M16" s="13" cm="1">
        <f t="array" ref="M16">ProcessPrice(価格係数!$B$4*_xlfn.XLOOKUP(H16,価格表!A:A,価格表!G:G),価格係数!$L$7)</f>
        <v>140300</v>
      </c>
      <c r="N16" s="11"/>
    </row>
    <row r="17" spans="1:14" ht="30.75" customHeight="1">
      <c r="A17" s="28"/>
      <c r="C17" s="85"/>
      <c r="D17" s="85"/>
      <c r="E17" s="21">
        <v>103</v>
      </c>
      <c r="F17" s="21" t="s">
        <v>693</v>
      </c>
      <c r="G17" s="21" t="s">
        <v>284</v>
      </c>
      <c r="H17" s="22" t="s">
        <v>1072</v>
      </c>
      <c r="I17" s="85"/>
      <c r="J17" s="21" t="s">
        <v>603</v>
      </c>
      <c r="K17" s="81" t="s">
        <v>669</v>
      </c>
      <c r="L17" s="82"/>
      <c r="M17" s="23" cm="1">
        <f t="array" ref="M17">ProcessPrice(価格係数!$B$4*_xlfn.XLOOKUP(H17,価格表!A:A,価格表!G:G),価格係数!$L$7)</f>
        <v>153400</v>
      </c>
      <c r="N17" s="21"/>
    </row>
    <row r="18" spans="1:14" ht="30.75" customHeight="1">
      <c r="A18" s="29">
        <v>20</v>
      </c>
      <c r="C18" s="85"/>
      <c r="D18" s="85"/>
      <c r="E18" s="11">
        <v>103</v>
      </c>
      <c r="F18" s="11" t="s">
        <v>693</v>
      </c>
      <c r="G18" s="11" t="s">
        <v>284</v>
      </c>
      <c r="H18" s="12" t="s">
        <v>1078</v>
      </c>
      <c r="I18" s="85"/>
      <c r="J18" s="11"/>
      <c r="K18" s="79" t="s">
        <v>1041</v>
      </c>
      <c r="L18" s="80"/>
      <c r="M18" s="13" cm="1">
        <f t="array" ref="M18">ProcessPrice(価格係数!$B$4*_xlfn.XLOOKUP(H18,価格表!A:A,価格表!G:G),価格係数!$L$7)</f>
        <v>142900</v>
      </c>
      <c r="N18" s="11"/>
    </row>
    <row r="19" spans="1:14" ht="30.75" customHeight="1">
      <c r="A19" s="30" t="s">
        <v>4</v>
      </c>
      <c r="C19" s="85"/>
      <c r="D19" s="85"/>
      <c r="E19" s="21">
        <v>103</v>
      </c>
      <c r="F19" s="21" t="s">
        <v>693</v>
      </c>
      <c r="G19" s="21" t="s">
        <v>284</v>
      </c>
      <c r="H19" s="22" t="s">
        <v>1070</v>
      </c>
      <c r="I19" s="84"/>
      <c r="J19" s="21"/>
      <c r="K19" s="81" t="s">
        <v>883</v>
      </c>
      <c r="L19" s="82"/>
      <c r="M19" s="23" cm="1">
        <f t="array" ref="M19">ProcessPrice(価格係数!$B$4*_xlfn.XLOOKUP(H19,価格表!A:A,価格表!G:G),価格係数!$L$7)</f>
        <v>148200</v>
      </c>
      <c r="N19" s="21"/>
    </row>
    <row r="20" spans="1:14" ht="30.75" customHeight="1">
      <c r="A20" s="31"/>
      <c r="C20" s="85"/>
      <c r="D20" s="85"/>
      <c r="E20" s="11">
        <v>99</v>
      </c>
      <c r="F20" s="11" t="s">
        <v>311</v>
      </c>
      <c r="G20" s="11"/>
      <c r="H20" s="12" t="s">
        <v>1637</v>
      </c>
      <c r="I20" s="11" t="s">
        <v>1599</v>
      </c>
      <c r="J20" s="11" t="s">
        <v>358</v>
      </c>
      <c r="K20" s="79" t="s">
        <v>1001</v>
      </c>
      <c r="L20" s="80"/>
      <c r="M20" s="13" cm="1">
        <f t="array" ref="M20">ProcessPrice(価格係数!$B$4*_xlfn.XLOOKUP(H20,価格表!A:A,価格表!G:G),価格係数!$L$7)</f>
        <v>137900</v>
      </c>
      <c r="N20" s="11"/>
    </row>
    <row r="21" spans="1:14" ht="30.75" customHeight="1">
      <c r="A21" s="28"/>
      <c r="C21" s="85"/>
      <c r="D21" s="85"/>
      <c r="E21" s="21">
        <v>103</v>
      </c>
      <c r="F21" s="21" t="s">
        <v>693</v>
      </c>
      <c r="G21" s="21" t="s">
        <v>284</v>
      </c>
      <c r="H21" s="22" t="s">
        <v>890</v>
      </c>
      <c r="I21" s="11" t="s">
        <v>794</v>
      </c>
      <c r="J21" s="21" t="s">
        <v>603</v>
      </c>
      <c r="K21" s="81" t="s">
        <v>666</v>
      </c>
      <c r="L21" s="82"/>
      <c r="M21" s="23" cm="1">
        <f t="array" ref="M21">ProcessPrice(価格係数!$B$4*_xlfn.XLOOKUP(H21,価格表!A:A,価格表!G:G),価格係数!$L$7)</f>
        <v>122900</v>
      </c>
      <c r="N21" s="21"/>
    </row>
    <row r="22" spans="1:14" ht="30.75" customHeight="1">
      <c r="A22" s="29">
        <v>19</v>
      </c>
      <c r="C22" s="85"/>
      <c r="D22" s="85"/>
      <c r="E22" s="11">
        <v>103</v>
      </c>
      <c r="F22" s="11" t="s">
        <v>693</v>
      </c>
      <c r="G22" s="11" t="s">
        <v>284</v>
      </c>
      <c r="H22" s="12" t="s">
        <v>1463</v>
      </c>
      <c r="I22" s="83" t="s">
        <v>1409</v>
      </c>
      <c r="J22" s="11"/>
      <c r="K22" s="79" t="s">
        <v>669</v>
      </c>
      <c r="L22" s="80"/>
      <c r="M22" s="13" cm="1">
        <f t="array" ref="M22">ProcessPrice(価格係数!$B$4*_xlfn.XLOOKUP(H22,価格表!A:A,価格表!G:G),価格係数!$L$7)</f>
        <v>143100</v>
      </c>
      <c r="N22" s="11"/>
    </row>
    <row r="23" spans="1:14" ht="30.75" customHeight="1">
      <c r="A23" s="30" t="s">
        <v>4</v>
      </c>
      <c r="C23" s="85"/>
      <c r="D23" s="85"/>
      <c r="E23" s="21">
        <v>103</v>
      </c>
      <c r="F23" s="21" t="s">
        <v>693</v>
      </c>
      <c r="G23" s="21" t="s">
        <v>284</v>
      </c>
      <c r="H23" s="22" t="s">
        <v>1462</v>
      </c>
      <c r="I23" s="84"/>
      <c r="J23" s="21"/>
      <c r="K23" s="81" t="s">
        <v>883</v>
      </c>
      <c r="L23" s="82"/>
      <c r="M23" s="23" cm="1">
        <f t="array" ref="M23">ProcessPrice(価格係数!$B$4*_xlfn.XLOOKUP(H23,価格表!A:A,価格表!G:G),価格係数!$L$7)</f>
        <v>143100</v>
      </c>
      <c r="N23" s="21"/>
    </row>
    <row r="24" spans="1:14" ht="30.75" customHeight="1">
      <c r="A24" s="31"/>
      <c r="C24" s="85"/>
      <c r="D24" s="85"/>
      <c r="E24" s="11">
        <v>103</v>
      </c>
      <c r="F24" s="11" t="s">
        <v>693</v>
      </c>
      <c r="G24" s="11" t="s">
        <v>284</v>
      </c>
      <c r="H24" s="12" t="s">
        <v>1591</v>
      </c>
      <c r="I24" s="83" t="s">
        <v>1588</v>
      </c>
      <c r="J24" s="11"/>
      <c r="K24" s="79" t="s">
        <v>883</v>
      </c>
      <c r="L24" s="80"/>
      <c r="M24" s="13" cm="1">
        <f t="array" ref="M24">ProcessPrice(価格係数!$B$4*_xlfn.XLOOKUP(H24,価格表!A:A,価格表!G:G),価格係数!$L$7)</f>
        <v>158400</v>
      </c>
      <c r="N24" s="11"/>
    </row>
    <row r="25" spans="1:14" ht="30.75" customHeight="1">
      <c r="A25" s="28"/>
      <c r="C25" s="85"/>
      <c r="D25" s="85"/>
      <c r="E25" s="21">
        <v>99</v>
      </c>
      <c r="F25" s="21" t="s">
        <v>311</v>
      </c>
      <c r="G25" s="21"/>
      <c r="H25" s="22" t="s">
        <v>1590</v>
      </c>
      <c r="I25" s="85"/>
      <c r="J25" s="21"/>
      <c r="K25" s="81" t="s">
        <v>1001</v>
      </c>
      <c r="L25" s="82"/>
      <c r="M25" s="23" cm="1">
        <f t="array" ref="M25">ProcessPrice(価格係数!$B$4*_xlfn.XLOOKUP(H25,価格表!A:A,価格表!G:G),価格係数!$L$7)</f>
        <v>146400</v>
      </c>
      <c r="N25" s="21"/>
    </row>
    <row r="26" spans="1:14" ht="30.75" customHeight="1">
      <c r="A26" s="29">
        <v>18</v>
      </c>
      <c r="C26" s="85"/>
      <c r="D26" s="84"/>
      <c r="E26" s="11">
        <v>103</v>
      </c>
      <c r="F26" s="11" t="s">
        <v>693</v>
      </c>
      <c r="G26" s="11" t="s">
        <v>284</v>
      </c>
      <c r="H26" s="12" t="s">
        <v>1592</v>
      </c>
      <c r="I26" s="84"/>
      <c r="J26" s="11"/>
      <c r="K26" s="79" t="s">
        <v>1080</v>
      </c>
      <c r="L26" s="80"/>
      <c r="M26" s="13" cm="1">
        <f t="array" ref="M26">ProcessPrice(価格係数!$B$4*_xlfn.XLOOKUP(H26,価格表!A:A,価格表!G:G),価格係数!$L$7)</f>
        <v>148500</v>
      </c>
      <c r="N26" s="11"/>
    </row>
    <row r="27" spans="1:14" ht="30.75" customHeight="1">
      <c r="A27" s="30" t="s">
        <v>4</v>
      </c>
      <c r="C27" s="85"/>
      <c r="D27" s="83" t="s">
        <v>1209</v>
      </c>
      <c r="E27" s="21">
        <v>108</v>
      </c>
      <c r="F27" s="21" t="s">
        <v>693</v>
      </c>
      <c r="G27" s="21" t="s">
        <v>284</v>
      </c>
      <c r="H27" s="22" t="s">
        <v>1210</v>
      </c>
      <c r="I27" s="11" t="s">
        <v>907</v>
      </c>
      <c r="J27" s="21"/>
      <c r="K27" s="81" t="s">
        <v>669</v>
      </c>
      <c r="L27" s="82"/>
      <c r="M27" s="23" cm="1">
        <f t="array" ref="M27">ProcessPrice(価格係数!$B$4*_xlfn.XLOOKUP(H27,価格表!A:A,価格表!G:G),価格係数!$L$7)</f>
        <v>142300</v>
      </c>
      <c r="N27" s="21"/>
    </row>
    <row r="28" spans="1:14" ht="30.75" customHeight="1">
      <c r="A28" s="31"/>
      <c r="C28" s="85"/>
      <c r="D28" s="85"/>
      <c r="E28" s="11">
        <v>105</v>
      </c>
      <c r="F28" s="11" t="s">
        <v>311</v>
      </c>
      <c r="G28" s="11" t="s">
        <v>284</v>
      </c>
      <c r="H28" s="12" t="s">
        <v>1647</v>
      </c>
      <c r="I28" s="11" t="s">
        <v>1599</v>
      </c>
      <c r="J28" s="11"/>
      <c r="K28" s="79" t="s">
        <v>616</v>
      </c>
      <c r="L28" s="80"/>
      <c r="M28" s="13" cm="1">
        <f t="array" ref="M28">ProcessPrice(価格係数!$B$4*_xlfn.XLOOKUP(H28,価格表!A:A,価格表!G:G),価格係数!$L$7)</f>
        <v>122200</v>
      </c>
      <c r="N28" s="11"/>
    </row>
    <row r="29" spans="1:14" ht="30.75" customHeight="1">
      <c r="A29" s="28"/>
      <c r="C29" s="85"/>
      <c r="D29" s="84"/>
      <c r="E29" s="21">
        <v>105</v>
      </c>
      <c r="F29" s="21" t="s">
        <v>311</v>
      </c>
      <c r="G29" s="21" t="s">
        <v>284</v>
      </c>
      <c r="H29" s="22" t="s">
        <v>1291</v>
      </c>
      <c r="I29" s="11" t="s">
        <v>1214</v>
      </c>
      <c r="J29" s="21" t="s">
        <v>358</v>
      </c>
      <c r="K29" s="81" t="s">
        <v>1215</v>
      </c>
      <c r="L29" s="82"/>
      <c r="M29" s="23" cm="1">
        <f t="array" ref="M29">ProcessPrice(価格係数!$B$4*_xlfn.XLOOKUP(H29,価格表!A:A,価格表!G:G),価格係数!$L$7)</f>
        <v>113500</v>
      </c>
      <c r="N29" s="21"/>
    </row>
    <row r="30" spans="1:14" ht="30.75" customHeight="1">
      <c r="A30" s="29">
        <v>17</v>
      </c>
      <c r="C30" s="85"/>
      <c r="D30" s="83" t="s">
        <v>721</v>
      </c>
      <c r="E30" s="11">
        <v>107</v>
      </c>
      <c r="F30" s="11" t="s">
        <v>693</v>
      </c>
      <c r="G30" s="11" t="s">
        <v>284</v>
      </c>
      <c r="H30" s="12" t="s">
        <v>1145</v>
      </c>
      <c r="I30" s="83" t="s">
        <v>907</v>
      </c>
      <c r="J30" s="11"/>
      <c r="K30" s="79" t="s">
        <v>616</v>
      </c>
      <c r="L30" s="80"/>
      <c r="M30" s="13" cm="1">
        <f t="array" ref="M30">ProcessPrice(価格係数!$B$4*_xlfn.XLOOKUP(H30,価格表!A:A,価格表!G:G),価格係数!$L$7)</f>
        <v>143100</v>
      </c>
      <c r="N30" s="11"/>
    </row>
    <row r="31" spans="1:14" ht="30.75" customHeight="1">
      <c r="A31" s="30" t="s">
        <v>4</v>
      </c>
      <c r="C31" s="85"/>
      <c r="D31" s="85"/>
      <c r="E31" s="21">
        <v>107</v>
      </c>
      <c r="F31" s="21" t="s">
        <v>693</v>
      </c>
      <c r="G31" s="21" t="s">
        <v>284</v>
      </c>
      <c r="H31" s="22" t="s">
        <v>1150</v>
      </c>
      <c r="I31" s="84"/>
      <c r="J31" s="21"/>
      <c r="K31" s="81" t="s">
        <v>669</v>
      </c>
      <c r="L31" s="82"/>
      <c r="M31" s="23" cm="1">
        <f t="array" ref="M31">ProcessPrice(価格係数!$B$4*_xlfn.XLOOKUP(H31,価格表!A:A,価格表!G:G),価格係数!$L$7)</f>
        <v>143100</v>
      </c>
      <c r="N31" s="21"/>
    </row>
    <row r="32" spans="1:14" ht="30.75" customHeight="1">
      <c r="A32" s="31"/>
      <c r="C32" s="85"/>
      <c r="D32" s="85"/>
      <c r="E32" s="11">
        <v>107</v>
      </c>
      <c r="F32" s="11" t="s">
        <v>693</v>
      </c>
      <c r="G32" s="11" t="s">
        <v>284</v>
      </c>
      <c r="H32" s="12" t="s">
        <v>1307</v>
      </c>
      <c r="I32" s="83" t="s">
        <v>1214</v>
      </c>
      <c r="J32" s="11"/>
      <c r="K32" s="79" t="s">
        <v>669</v>
      </c>
      <c r="L32" s="80"/>
      <c r="M32" s="13" cm="1">
        <f t="array" ref="M32">ProcessPrice(価格係数!$B$4*_xlfn.XLOOKUP(H32,価格表!A:A,価格表!G:G),価格係数!$L$7)</f>
        <v>134100</v>
      </c>
      <c r="N32" s="11"/>
    </row>
    <row r="33" spans="1:14" ht="30.75" customHeight="1">
      <c r="A33" s="28"/>
      <c r="C33" s="85"/>
      <c r="D33" s="85"/>
      <c r="E33" s="21">
        <v>107</v>
      </c>
      <c r="F33" s="21" t="s">
        <v>311</v>
      </c>
      <c r="G33" s="21" t="s">
        <v>284</v>
      </c>
      <c r="H33" s="22" t="s">
        <v>1306</v>
      </c>
      <c r="I33" s="84"/>
      <c r="J33" s="21"/>
      <c r="K33" s="81" t="s">
        <v>1215</v>
      </c>
      <c r="L33" s="82"/>
      <c r="M33" s="23" cm="1">
        <f t="array" ref="M33">ProcessPrice(価格係数!$B$4*_xlfn.XLOOKUP(H33,価格表!A:A,価格表!G:G),価格係数!$L$7)</f>
        <v>104800</v>
      </c>
      <c r="N33" s="21"/>
    </row>
    <row r="34" spans="1:14" ht="30.75" customHeight="1">
      <c r="A34" s="29">
        <v>16</v>
      </c>
      <c r="C34" s="85"/>
      <c r="D34" s="85"/>
      <c r="E34" s="11">
        <v>107</v>
      </c>
      <c r="F34" s="11" t="s">
        <v>311</v>
      </c>
      <c r="G34" s="11" t="s">
        <v>284</v>
      </c>
      <c r="H34" s="12" t="s">
        <v>723</v>
      </c>
      <c r="I34" s="83" t="s">
        <v>660</v>
      </c>
      <c r="J34" s="11"/>
      <c r="K34" s="79" t="s">
        <v>510</v>
      </c>
      <c r="L34" s="80"/>
      <c r="M34" s="13" cm="1">
        <f t="array" ref="M34">ProcessPrice(価格係数!$B$4*_xlfn.XLOOKUP(H34,価格表!A:A,価格表!G:G),価格係数!$L$7)</f>
        <v>102100</v>
      </c>
      <c r="N34" s="11"/>
    </row>
    <row r="35" spans="1:14" ht="30.75" customHeight="1">
      <c r="A35" s="30" t="s">
        <v>4</v>
      </c>
      <c r="C35" s="85"/>
      <c r="D35" s="85"/>
      <c r="E35" s="21">
        <v>107</v>
      </c>
      <c r="F35" s="21" t="s">
        <v>311</v>
      </c>
      <c r="G35" s="21" t="s">
        <v>284</v>
      </c>
      <c r="H35" s="22" t="s">
        <v>722</v>
      </c>
      <c r="I35" s="85"/>
      <c r="J35" s="21"/>
      <c r="K35" s="81" t="s">
        <v>675</v>
      </c>
      <c r="L35" s="82"/>
      <c r="M35" s="23" cm="1">
        <f t="array" ref="M35">ProcessPrice(価格係数!$B$4*_xlfn.XLOOKUP(H35,価格表!A:A,価格表!G:G),価格係数!$L$7)</f>
        <v>102500</v>
      </c>
      <c r="N35" s="21"/>
    </row>
    <row r="36" spans="1:14" ht="30.75" customHeight="1">
      <c r="A36" s="31"/>
      <c r="C36" s="85"/>
      <c r="D36" s="85"/>
      <c r="E36" s="11">
        <v>103</v>
      </c>
      <c r="F36" s="11" t="s">
        <v>311</v>
      </c>
      <c r="G36" s="11"/>
      <c r="H36" s="12" t="s">
        <v>725</v>
      </c>
      <c r="I36" s="85"/>
      <c r="J36" s="11"/>
      <c r="K36" s="79" t="s">
        <v>666</v>
      </c>
      <c r="L36" s="80"/>
      <c r="M36" s="13" cm="1">
        <f t="array" ref="M36">ProcessPrice(価格係数!$B$4*_xlfn.XLOOKUP(H36,価格表!A:A,価格表!G:G),価格係数!$L$7)</f>
        <v>102100</v>
      </c>
      <c r="N36" s="11"/>
    </row>
    <row r="37" spans="1:14" ht="30.75" customHeight="1">
      <c r="A37" s="28"/>
      <c r="C37" s="85"/>
      <c r="D37" s="85"/>
      <c r="E37" s="21">
        <v>103</v>
      </c>
      <c r="F37" s="21" t="s">
        <v>311</v>
      </c>
      <c r="G37" s="21"/>
      <c r="H37" s="22" t="s">
        <v>724</v>
      </c>
      <c r="I37" s="84"/>
      <c r="J37" s="21"/>
      <c r="K37" s="81" t="s">
        <v>699</v>
      </c>
      <c r="L37" s="82"/>
      <c r="M37" s="23" cm="1">
        <f t="array" ref="M37">ProcessPrice(価格係数!$B$4*_xlfn.XLOOKUP(H37,価格表!A:A,価格表!G:G),価格係数!$L$7)</f>
        <v>106900</v>
      </c>
      <c r="N37" s="21"/>
    </row>
    <row r="38" spans="1:14" ht="30.75" customHeight="1">
      <c r="A38" s="29">
        <v>15</v>
      </c>
      <c r="C38" s="85"/>
      <c r="D38" s="84"/>
      <c r="E38" s="11">
        <v>103</v>
      </c>
      <c r="F38" s="11" t="s">
        <v>267</v>
      </c>
      <c r="G38" s="11"/>
      <c r="H38" s="12" t="s">
        <v>1402</v>
      </c>
      <c r="I38" s="11" t="s">
        <v>1395</v>
      </c>
      <c r="J38" s="11"/>
      <c r="K38" s="79" t="s">
        <v>1234</v>
      </c>
      <c r="L38" s="80"/>
      <c r="M38" s="13" cm="1">
        <f t="array" ref="M38">ProcessPrice(価格係数!$B$4*_xlfn.XLOOKUP(H38,価格表!A:A,価格表!G:G),価格係数!$L$7)</f>
        <v>164300</v>
      </c>
      <c r="N38" s="11"/>
    </row>
    <row r="39" spans="1:14" ht="30.75" customHeight="1">
      <c r="A39" s="30" t="s">
        <v>4</v>
      </c>
      <c r="C39" s="85"/>
      <c r="D39" s="83" t="s">
        <v>1319</v>
      </c>
      <c r="E39" s="21">
        <v>111</v>
      </c>
      <c r="F39" s="21" t="s">
        <v>311</v>
      </c>
      <c r="G39" s="21" t="s">
        <v>284</v>
      </c>
      <c r="H39" s="22" t="s">
        <v>1320</v>
      </c>
      <c r="I39" s="83" t="s">
        <v>1214</v>
      </c>
      <c r="J39" s="21"/>
      <c r="K39" s="81"/>
      <c r="L39" s="82"/>
      <c r="M39" s="23" cm="1">
        <f t="array" ref="M39">ProcessPrice(価格係数!$B$4*_xlfn.XLOOKUP(H39,価格表!A:A,価格表!G:G),価格係数!$L$7)</f>
        <v>111400</v>
      </c>
      <c r="N39" s="21"/>
    </row>
    <row r="40" spans="1:14" ht="30.75" customHeight="1">
      <c r="A40" s="31"/>
      <c r="C40" s="85"/>
      <c r="D40" s="84"/>
      <c r="E40" s="11">
        <v>111</v>
      </c>
      <c r="F40" s="11" t="s">
        <v>311</v>
      </c>
      <c r="G40" s="11" t="s">
        <v>284</v>
      </c>
      <c r="H40" s="12" t="s">
        <v>1321</v>
      </c>
      <c r="I40" s="84"/>
      <c r="J40" s="11" t="s">
        <v>358</v>
      </c>
      <c r="K40" s="79" t="s">
        <v>616</v>
      </c>
      <c r="L40" s="80"/>
      <c r="M40" s="13" cm="1">
        <f t="array" ref="M40">ProcessPrice(価格係数!$B$4*_xlfn.XLOOKUP(H40,価格表!A:A,価格表!G:G),価格係数!$L$7)</f>
        <v>128600</v>
      </c>
      <c r="N40" s="11"/>
    </row>
    <row r="41" spans="1:14" ht="30.75" customHeight="1">
      <c r="A41" s="28"/>
      <c r="C41" s="85"/>
      <c r="D41" s="83" t="s">
        <v>410</v>
      </c>
      <c r="E41" s="21">
        <v>100</v>
      </c>
      <c r="F41" s="21" t="s">
        <v>693</v>
      </c>
      <c r="G41" s="21" t="s">
        <v>284</v>
      </c>
      <c r="H41" s="22" t="s">
        <v>983</v>
      </c>
      <c r="I41" s="11" t="s">
        <v>907</v>
      </c>
      <c r="J41" s="21"/>
      <c r="K41" s="81"/>
      <c r="L41" s="82"/>
      <c r="M41" s="23" cm="1">
        <f t="array" ref="M41">ProcessPrice(価格係数!$B$4*_xlfn.XLOOKUP(H41,価格表!A:A,価格表!G:G),価格係数!$L$7)</f>
        <v>103200</v>
      </c>
      <c r="N41" s="21"/>
    </row>
    <row r="42" spans="1:14" ht="30.75" customHeight="1">
      <c r="A42" s="29">
        <v>14</v>
      </c>
      <c r="C42" s="85"/>
      <c r="D42" s="85"/>
      <c r="E42" s="11">
        <v>96</v>
      </c>
      <c r="F42" s="11" t="s">
        <v>311</v>
      </c>
      <c r="G42" s="11"/>
      <c r="H42" s="12" t="s">
        <v>1617</v>
      </c>
      <c r="I42" s="11" t="s">
        <v>1599</v>
      </c>
      <c r="J42" s="11" t="s">
        <v>358</v>
      </c>
      <c r="K42" s="79" t="s">
        <v>1001</v>
      </c>
      <c r="L42" s="80"/>
      <c r="M42" s="13" cm="1">
        <f t="array" ref="M42">ProcessPrice(価格係数!$B$4*_xlfn.XLOOKUP(H42,価格表!A:A,価格表!G:G),価格係数!$L$7)</f>
        <v>109700</v>
      </c>
      <c r="N42" s="11"/>
    </row>
    <row r="43" spans="1:14" ht="30.75" customHeight="1">
      <c r="A43" s="30" t="s">
        <v>4</v>
      </c>
      <c r="C43" s="85"/>
      <c r="D43" s="85"/>
      <c r="E43" s="21">
        <v>100</v>
      </c>
      <c r="F43" s="21" t="s">
        <v>302</v>
      </c>
      <c r="G43" s="21" t="s">
        <v>284</v>
      </c>
      <c r="H43" s="22" t="s">
        <v>1855</v>
      </c>
      <c r="I43" s="11" t="s">
        <v>1812</v>
      </c>
      <c r="J43" s="21"/>
      <c r="K43" s="81"/>
      <c r="L43" s="82"/>
      <c r="M43" s="23" cm="1">
        <f t="array" ref="M43">ProcessPrice(価格係数!$B$4*_xlfn.XLOOKUP(H43,価格表!A:A,価格表!G:G),価格係数!$L$7)</f>
        <v>78400</v>
      </c>
      <c r="N43" s="21"/>
    </row>
    <row r="44" spans="1:14" ht="30.75" customHeight="1">
      <c r="A44" s="31"/>
      <c r="C44" s="85"/>
      <c r="D44" s="85"/>
      <c r="E44" s="11">
        <v>100</v>
      </c>
      <c r="F44" s="11" t="s">
        <v>302</v>
      </c>
      <c r="G44" s="11" t="s">
        <v>284</v>
      </c>
      <c r="H44" s="12" t="s">
        <v>411</v>
      </c>
      <c r="I44" s="11" t="s">
        <v>272</v>
      </c>
      <c r="J44" s="11"/>
      <c r="K44" s="79"/>
      <c r="L44" s="80"/>
      <c r="M44" s="13" cm="1">
        <f t="array" ref="M44">ProcessPrice(価格係数!$B$4*_xlfn.XLOOKUP(H44,価格表!A:A,価格表!G:G),価格係数!$L$7)</f>
        <v>95800</v>
      </c>
      <c r="N44" s="11"/>
    </row>
    <row r="45" spans="1:14" ht="30.75" customHeight="1">
      <c r="A45" s="28"/>
      <c r="C45" s="85"/>
      <c r="D45" s="84"/>
      <c r="E45" s="21">
        <v>96</v>
      </c>
      <c r="F45" s="21" t="s">
        <v>311</v>
      </c>
      <c r="G45" s="21"/>
      <c r="H45" s="22" t="s">
        <v>1587</v>
      </c>
      <c r="I45" s="11" t="s">
        <v>1588</v>
      </c>
      <c r="J45" s="21"/>
      <c r="K45" s="81" t="s">
        <v>1001</v>
      </c>
      <c r="L45" s="82"/>
      <c r="M45" s="23" cm="1">
        <f t="array" ref="M45">ProcessPrice(価格係数!$B$4*_xlfn.XLOOKUP(H45,価格表!A:A,価格表!G:G),価格係数!$L$7)</f>
        <v>114800</v>
      </c>
      <c r="N45" s="21"/>
    </row>
    <row r="46" spans="1:14" ht="30.75" customHeight="1">
      <c r="A46" s="29">
        <v>13</v>
      </c>
      <c r="C46" s="85"/>
      <c r="D46" s="83" t="s">
        <v>473</v>
      </c>
      <c r="E46" s="11">
        <v>105</v>
      </c>
      <c r="F46" s="11" t="s">
        <v>693</v>
      </c>
      <c r="G46" s="11" t="s">
        <v>284</v>
      </c>
      <c r="H46" s="12" t="s">
        <v>1207</v>
      </c>
      <c r="I46" s="83" t="s">
        <v>907</v>
      </c>
      <c r="J46" s="11"/>
      <c r="K46" s="79" t="s">
        <v>669</v>
      </c>
      <c r="L46" s="80"/>
      <c r="M46" s="13" cm="1">
        <f t="array" ref="M46">ProcessPrice(価格係数!$B$4*_xlfn.XLOOKUP(H46,価格表!A:A,価格表!G:G),価格係数!$L$7)</f>
        <v>115400</v>
      </c>
      <c r="N46" s="11"/>
    </row>
    <row r="47" spans="1:14" ht="30.75" customHeight="1">
      <c r="A47" s="30" t="s">
        <v>4</v>
      </c>
      <c r="C47" s="85"/>
      <c r="D47" s="85"/>
      <c r="E47" s="21">
        <v>102</v>
      </c>
      <c r="F47" s="21" t="s">
        <v>693</v>
      </c>
      <c r="G47" s="21" t="s">
        <v>284</v>
      </c>
      <c r="H47" s="22" t="s">
        <v>1015</v>
      </c>
      <c r="I47" s="84"/>
      <c r="J47" s="21"/>
      <c r="K47" s="81" t="s">
        <v>616</v>
      </c>
      <c r="L47" s="82"/>
      <c r="M47" s="23" cm="1">
        <f t="array" ref="M47">ProcessPrice(価格係数!$B$4*_xlfn.XLOOKUP(H47,価格表!A:A,価格表!G:G),価格係数!$L$7)</f>
        <v>104900</v>
      </c>
      <c r="N47" s="21"/>
    </row>
    <row r="48" spans="1:14" ht="30.75" customHeight="1">
      <c r="A48" s="31"/>
      <c r="C48" s="84"/>
      <c r="D48" s="84"/>
      <c r="E48" s="11">
        <v>102</v>
      </c>
      <c r="F48" s="11" t="s">
        <v>311</v>
      </c>
      <c r="G48" s="11" t="s">
        <v>284</v>
      </c>
      <c r="H48" s="12" t="s">
        <v>1249</v>
      </c>
      <c r="I48" s="11" t="s">
        <v>1214</v>
      </c>
      <c r="J48" s="11"/>
      <c r="K48" s="79"/>
      <c r="L48" s="80"/>
      <c r="M48" s="13" cm="1">
        <f t="array" ref="M48">ProcessPrice(価格係数!$B$4*_xlfn.XLOOKUP(H48,価格表!A:A,価格表!G:G),価格係数!$L$7)</f>
        <v>82600</v>
      </c>
      <c r="N48" s="11"/>
    </row>
    <row r="49" spans="8:13" ht="22.5" customHeight="1">
      <c r="H49" s="48"/>
      <c r="M49" s="49"/>
    </row>
    <row r="50" spans="8:13" ht="22.5" customHeight="1">
      <c r="H50" s="48"/>
      <c r="I50" s="9">
        <v>4</v>
      </c>
      <c r="M50" s="49"/>
    </row>
    <row r="51" spans="8:13" ht="22.5" customHeight="1">
      <c r="H51" s="48"/>
      <c r="M51" s="49"/>
    </row>
  </sheetData>
  <mergeCells count="65">
    <mergeCell ref="K4:L4"/>
    <mergeCell ref="C5:C48"/>
    <mergeCell ref="D5:D7"/>
    <mergeCell ref="I5:I6"/>
    <mergeCell ref="K5:L5"/>
    <mergeCell ref="K6:L6"/>
    <mergeCell ref="K7:L7"/>
    <mergeCell ref="D8:D9"/>
    <mergeCell ref="K8:L8"/>
    <mergeCell ref="K9:L9"/>
    <mergeCell ref="K22:L22"/>
    <mergeCell ref="K23:L23"/>
    <mergeCell ref="I24:I26"/>
    <mergeCell ref="K24:L24"/>
    <mergeCell ref="D10:D14"/>
    <mergeCell ref="I10:I13"/>
    <mergeCell ref="K10:L10"/>
    <mergeCell ref="K11:L11"/>
    <mergeCell ref="K12:L12"/>
    <mergeCell ref="K13:L13"/>
    <mergeCell ref="K14:L14"/>
    <mergeCell ref="K25:L25"/>
    <mergeCell ref="K26:L26"/>
    <mergeCell ref="D15:D26"/>
    <mergeCell ref="I15:I19"/>
    <mergeCell ref="K15:L15"/>
    <mergeCell ref="K16:L16"/>
    <mergeCell ref="K17:L17"/>
    <mergeCell ref="K18:L18"/>
    <mergeCell ref="K19:L19"/>
    <mergeCell ref="K20:L20"/>
    <mergeCell ref="K21:L21"/>
    <mergeCell ref="I22:I23"/>
    <mergeCell ref="D27:D29"/>
    <mergeCell ref="K27:L27"/>
    <mergeCell ref="K28:L28"/>
    <mergeCell ref="K29:L29"/>
    <mergeCell ref="D30:D38"/>
    <mergeCell ref="I30:I31"/>
    <mergeCell ref="K30:L30"/>
    <mergeCell ref="K31:L31"/>
    <mergeCell ref="I32:I33"/>
    <mergeCell ref="K32:L32"/>
    <mergeCell ref="K33:L33"/>
    <mergeCell ref="I34:I37"/>
    <mergeCell ref="K34:L34"/>
    <mergeCell ref="K35:L35"/>
    <mergeCell ref="K36:L36"/>
    <mergeCell ref="K37:L37"/>
    <mergeCell ref="K38:L38"/>
    <mergeCell ref="D39:D40"/>
    <mergeCell ref="I39:I40"/>
    <mergeCell ref="K39:L39"/>
    <mergeCell ref="K40:L40"/>
    <mergeCell ref="K45:L45"/>
    <mergeCell ref="D46:D48"/>
    <mergeCell ref="I46:I47"/>
    <mergeCell ref="K46:L46"/>
    <mergeCell ref="K47:L47"/>
    <mergeCell ref="K48:L48"/>
    <mergeCell ref="D41:D45"/>
    <mergeCell ref="K41:L41"/>
    <mergeCell ref="K42:L42"/>
    <mergeCell ref="K43:L43"/>
    <mergeCell ref="K44:L44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F1DBD-D943-4BFB-99DF-1307C7209108}">
  <sheetPr codeName="Sheet17">
    <tabColor rgb="FF92D050"/>
    <pageSetUpPr fitToPage="1"/>
  </sheetPr>
  <dimension ref="C1:U51"/>
  <sheetViews>
    <sheetView view="pageBreakPreview" zoomScale="60" zoomScaleNormal="100" workbookViewId="0">
      <selection activeCell="N5" sqref="N5:N4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21</v>
      </c>
      <c r="D5" s="83" t="s">
        <v>473</v>
      </c>
      <c r="E5" s="18">
        <v>102</v>
      </c>
      <c r="F5" s="18" t="s">
        <v>311</v>
      </c>
      <c r="G5" s="18" t="s">
        <v>284</v>
      </c>
      <c r="H5" s="19" t="s">
        <v>1250</v>
      </c>
      <c r="I5" s="46" t="s">
        <v>1214</v>
      </c>
      <c r="J5" s="18"/>
      <c r="K5" s="81" t="s">
        <v>510</v>
      </c>
      <c r="L5" s="82"/>
      <c r="M5" s="20" cm="1">
        <f t="array" ref="M5">ProcessPrice(価格係数!$B$4*_xlfn.XLOOKUP(H5,価格表!A:A,価格表!G:G),価格係数!$L$7)</f>
        <v>89000</v>
      </c>
      <c r="N5" s="18"/>
      <c r="P5" s="32"/>
    </row>
    <row r="6" spans="3:16" ht="30.75" customHeight="1">
      <c r="C6" s="85"/>
      <c r="D6" s="84"/>
      <c r="E6" s="11">
        <v>102</v>
      </c>
      <c r="F6" s="11" t="s">
        <v>302</v>
      </c>
      <c r="G6" s="11" t="s">
        <v>284</v>
      </c>
      <c r="H6" s="12" t="s">
        <v>474</v>
      </c>
      <c r="I6" s="11" t="s">
        <v>447</v>
      </c>
      <c r="J6" s="11"/>
      <c r="K6" s="79"/>
      <c r="L6" s="80"/>
      <c r="M6" s="13" cm="1">
        <f t="array" ref="M6">ProcessPrice(価格係数!$B$4*_xlfn.XLOOKUP(H6,価格表!A:A,価格表!G:G),価格係数!$L$7)</f>
        <v>100700</v>
      </c>
      <c r="N6" s="11"/>
      <c r="P6" s="33">
        <v>23</v>
      </c>
    </row>
    <row r="7" spans="3:16" ht="30.75" customHeight="1">
      <c r="C7" s="85"/>
      <c r="D7" s="83" t="s">
        <v>697</v>
      </c>
      <c r="E7" s="21">
        <v>105</v>
      </c>
      <c r="F7" s="21" t="s">
        <v>693</v>
      </c>
      <c r="G7" s="21" t="s">
        <v>284</v>
      </c>
      <c r="H7" s="22" t="s">
        <v>1052</v>
      </c>
      <c r="I7" s="83" t="s">
        <v>907</v>
      </c>
      <c r="J7" s="21"/>
      <c r="K7" s="81" t="s">
        <v>616</v>
      </c>
      <c r="L7" s="82"/>
      <c r="M7" s="23" cm="1">
        <f t="array" ref="M7">ProcessPrice(価格係数!$B$4*_xlfn.XLOOKUP(H7,価格表!A:A,価格表!G:G),価格係数!$L$7)</f>
        <v>130300</v>
      </c>
      <c r="N7" s="21"/>
      <c r="P7" s="34" t="s">
        <v>4</v>
      </c>
    </row>
    <row r="8" spans="3:16" ht="30.75" customHeight="1">
      <c r="C8" s="85"/>
      <c r="D8" s="85"/>
      <c r="E8" s="11">
        <v>105</v>
      </c>
      <c r="F8" s="11" t="s">
        <v>693</v>
      </c>
      <c r="G8" s="11" t="s">
        <v>284</v>
      </c>
      <c r="H8" s="12" t="s">
        <v>1051</v>
      </c>
      <c r="I8" s="84"/>
      <c r="J8" s="11"/>
      <c r="K8" s="79" t="s">
        <v>669</v>
      </c>
      <c r="L8" s="80"/>
      <c r="M8" s="13" cm="1">
        <f t="array" ref="M8">ProcessPrice(価格係数!$B$4*_xlfn.XLOOKUP(H8,価格表!A:A,価格表!G:G),価格係数!$L$7)</f>
        <v>130300</v>
      </c>
      <c r="N8" s="11"/>
      <c r="P8" s="35"/>
    </row>
    <row r="9" spans="3:16" ht="30.75" customHeight="1">
      <c r="C9" s="85"/>
      <c r="D9" s="85"/>
      <c r="E9" s="21">
        <v>105</v>
      </c>
      <c r="F9" s="21" t="s">
        <v>693</v>
      </c>
      <c r="G9" s="21" t="s">
        <v>284</v>
      </c>
      <c r="H9" s="22" t="s">
        <v>1266</v>
      </c>
      <c r="I9" s="83" t="s">
        <v>1214</v>
      </c>
      <c r="J9" s="21"/>
      <c r="K9" s="81" t="s">
        <v>669</v>
      </c>
      <c r="L9" s="82"/>
      <c r="M9" s="23" cm="1">
        <f t="array" ref="M9">ProcessPrice(価格係数!$B$4*_xlfn.XLOOKUP(H9,価格表!A:A,価格表!G:G),価格係数!$L$7)</f>
        <v>122000</v>
      </c>
      <c r="N9" s="21"/>
      <c r="P9" s="32"/>
    </row>
    <row r="10" spans="3:16" ht="30.75" customHeight="1">
      <c r="C10" s="85"/>
      <c r="D10" s="85"/>
      <c r="E10" s="11">
        <v>105</v>
      </c>
      <c r="F10" s="11" t="s">
        <v>311</v>
      </c>
      <c r="G10" s="11" t="s">
        <v>284</v>
      </c>
      <c r="H10" s="12" t="s">
        <v>1267</v>
      </c>
      <c r="I10" s="84"/>
      <c r="J10" s="11"/>
      <c r="K10" s="79" t="s">
        <v>1215</v>
      </c>
      <c r="L10" s="80"/>
      <c r="M10" s="13" cm="1">
        <f t="array" ref="M10">ProcessPrice(価格係数!$B$4*_xlfn.XLOOKUP(H10,価格表!A:A,価格表!G:G),価格係数!$L$7)</f>
        <v>91700</v>
      </c>
      <c r="N10" s="11"/>
      <c r="P10" s="33">
        <v>22</v>
      </c>
    </row>
    <row r="11" spans="3:16" ht="30.75" customHeight="1">
      <c r="C11" s="85"/>
      <c r="D11" s="85"/>
      <c r="E11" s="21">
        <v>101</v>
      </c>
      <c r="F11" s="21" t="s">
        <v>311</v>
      </c>
      <c r="G11" s="21"/>
      <c r="H11" s="22" t="s">
        <v>700</v>
      </c>
      <c r="I11" s="83" t="s">
        <v>660</v>
      </c>
      <c r="J11" s="21"/>
      <c r="K11" s="81" t="s">
        <v>666</v>
      </c>
      <c r="L11" s="82"/>
      <c r="M11" s="23" cm="1">
        <f t="array" ref="M11">ProcessPrice(価格係数!$B$4*_xlfn.XLOOKUP(H11,価格表!A:A,価格表!G:G),価格係数!$L$7)</f>
        <v>101300</v>
      </c>
      <c r="N11" s="21"/>
      <c r="P11" s="34" t="s">
        <v>4</v>
      </c>
    </row>
    <row r="12" spans="3:16" ht="30.75" customHeight="1">
      <c r="C12" s="85"/>
      <c r="D12" s="85"/>
      <c r="E12" s="11">
        <v>101</v>
      </c>
      <c r="F12" s="11" t="s">
        <v>311</v>
      </c>
      <c r="G12" s="11"/>
      <c r="H12" s="12" t="s">
        <v>698</v>
      </c>
      <c r="I12" s="84"/>
      <c r="J12" s="11"/>
      <c r="K12" s="79" t="s">
        <v>699</v>
      </c>
      <c r="L12" s="80"/>
      <c r="M12" s="13" cm="1">
        <f t="array" ref="M12">ProcessPrice(価格係数!$B$4*_xlfn.XLOOKUP(H12,価格表!A:A,価格表!G:G),価格係数!$L$7)</f>
        <v>101300</v>
      </c>
      <c r="N12" s="11"/>
      <c r="P12" s="35"/>
    </row>
    <row r="13" spans="3:16" ht="30.75" customHeight="1">
      <c r="C13" s="85"/>
      <c r="D13" s="85"/>
      <c r="E13" s="21">
        <v>105</v>
      </c>
      <c r="F13" s="21" t="s">
        <v>311</v>
      </c>
      <c r="G13" s="21" t="s">
        <v>284</v>
      </c>
      <c r="H13" s="22" t="s">
        <v>1552</v>
      </c>
      <c r="I13" s="11" t="s">
        <v>1542</v>
      </c>
      <c r="J13" s="21" t="s">
        <v>603</v>
      </c>
      <c r="K13" s="81"/>
      <c r="L13" s="82"/>
      <c r="M13" s="23" cm="1">
        <f t="array" ref="M13">ProcessPrice(価格係数!$B$4*_xlfn.XLOOKUP(H13,価格表!A:A,価格表!G:G),価格係数!$L$7)</f>
        <v>129200</v>
      </c>
      <c r="N13" s="21" t="s">
        <v>374</v>
      </c>
      <c r="P13" s="36"/>
    </row>
    <row r="14" spans="3:16" ht="30.75" customHeight="1">
      <c r="C14" s="85"/>
      <c r="D14" s="84"/>
      <c r="E14" s="11">
        <v>101</v>
      </c>
      <c r="F14" s="11" t="s">
        <v>267</v>
      </c>
      <c r="G14" s="11"/>
      <c r="H14" s="12" t="s">
        <v>1399</v>
      </c>
      <c r="I14" s="11" t="s">
        <v>1395</v>
      </c>
      <c r="J14" s="11"/>
      <c r="K14" s="79" t="s">
        <v>1234</v>
      </c>
      <c r="L14" s="80"/>
      <c r="M14" s="13" cm="1">
        <f t="array" ref="M14">ProcessPrice(価格係数!$B$4*_xlfn.XLOOKUP(H14,価格表!A:A,価格表!G:G),価格係数!$L$7)</f>
        <v>151100</v>
      </c>
      <c r="N14" s="11"/>
      <c r="P14" s="37">
        <v>21</v>
      </c>
    </row>
    <row r="15" spans="3:16" ht="30.75" customHeight="1">
      <c r="C15" s="85"/>
      <c r="D15" s="83" t="s">
        <v>1277</v>
      </c>
      <c r="E15" s="21">
        <v>107</v>
      </c>
      <c r="F15" s="21" t="s">
        <v>311</v>
      </c>
      <c r="G15" s="21" t="s">
        <v>284</v>
      </c>
      <c r="H15" s="22" t="s">
        <v>1279</v>
      </c>
      <c r="I15" s="83" t="s">
        <v>1214</v>
      </c>
      <c r="J15" s="21" t="s">
        <v>358</v>
      </c>
      <c r="K15" s="81" t="s">
        <v>616</v>
      </c>
      <c r="L15" s="82"/>
      <c r="M15" s="23" cm="1">
        <f t="array" ref="M15">ProcessPrice(価格係数!$B$4*_xlfn.XLOOKUP(H15,価格表!A:A,価格表!G:G),価格係数!$L$7)</f>
        <v>105400</v>
      </c>
      <c r="N15" s="21"/>
      <c r="P15" s="38" t="s">
        <v>4</v>
      </c>
    </row>
    <row r="16" spans="3:16" ht="30.75" customHeight="1">
      <c r="C16" s="85"/>
      <c r="D16" s="85"/>
      <c r="E16" s="11">
        <v>107</v>
      </c>
      <c r="F16" s="11" t="s">
        <v>267</v>
      </c>
      <c r="G16" s="11" t="s">
        <v>284</v>
      </c>
      <c r="H16" s="12" t="s">
        <v>1278</v>
      </c>
      <c r="I16" s="84"/>
      <c r="J16" s="11"/>
      <c r="K16" s="79" t="s">
        <v>1215</v>
      </c>
      <c r="L16" s="80"/>
      <c r="M16" s="13" cm="1">
        <f t="array" ref="M16">ProcessPrice(価格係数!$B$4*_xlfn.XLOOKUP(H16,価格表!A:A,価格表!G:G),価格係数!$L$7)</f>
        <v>91400</v>
      </c>
      <c r="N16" s="11"/>
      <c r="P16" s="39"/>
    </row>
    <row r="17" spans="3:16" ht="30.75" customHeight="1">
      <c r="C17" s="85"/>
      <c r="D17" s="84"/>
      <c r="E17" s="21">
        <v>107</v>
      </c>
      <c r="F17" s="21" t="s">
        <v>302</v>
      </c>
      <c r="G17" s="21" t="s">
        <v>284</v>
      </c>
      <c r="H17" s="22" t="s">
        <v>1557</v>
      </c>
      <c r="I17" s="11" t="s">
        <v>1542</v>
      </c>
      <c r="J17" s="21" t="s">
        <v>603</v>
      </c>
      <c r="K17" s="81" t="s">
        <v>669</v>
      </c>
      <c r="L17" s="82"/>
      <c r="M17" s="23" cm="1">
        <f t="array" ref="M17">ProcessPrice(価格係数!$B$4*_xlfn.XLOOKUP(H17,価格表!A:A,価格表!G:G),価格係数!$L$7)</f>
        <v>138600</v>
      </c>
      <c r="N17" s="21"/>
      <c r="P17" s="32"/>
    </row>
    <row r="18" spans="3:16" ht="30.75" customHeight="1">
      <c r="C18" s="85"/>
      <c r="D18" s="11" t="s">
        <v>1295</v>
      </c>
      <c r="E18" s="11">
        <v>109</v>
      </c>
      <c r="F18" s="11" t="s">
        <v>311</v>
      </c>
      <c r="G18" s="11" t="s">
        <v>284</v>
      </c>
      <c r="H18" s="12" t="s">
        <v>1296</v>
      </c>
      <c r="I18" s="83" t="s">
        <v>1214</v>
      </c>
      <c r="J18" s="11"/>
      <c r="K18" s="79" t="s">
        <v>1215</v>
      </c>
      <c r="L18" s="80"/>
      <c r="M18" s="13" cm="1">
        <f t="array" ref="M18">ProcessPrice(価格係数!$B$4*_xlfn.XLOOKUP(H18,価格表!A:A,価格表!G:G),価格係数!$L$7)</f>
        <v>93300</v>
      </c>
      <c r="N18" s="11"/>
      <c r="P18" s="33">
        <v>20</v>
      </c>
    </row>
    <row r="19" spans="3:16" ht="30.75" customHeight="1">
      <c r="C19" s="85"/>
      <c r="D19" s="83" t="s">
        <v>1311</v>
      </c>
      <c r="E19" s="21">
        <v>111</v>
      </c>
      <c r="F19" s="21" t="s">
        <v>311</v>
      </c>
      <c r="G19" s="21" t="s">
        <v>284</v>
      </c>
      <c r="H19" s="22" t="s">
        <v>1312</v>
      </c>
      <c r="I19" s="84"/>
      <c r="J19" s="21"/>
      <c r="K19" s="81" t="s">
        <v>1215</v>
      </c>
      <c r="L19" s="82"/>
      <c r="M19" s="23" cm="1">
        <f t="array" ref="M19">ProcessPrice(価格係数!$B$4*_xlfn.XLOOKUP(H19,価格表!A:A,価格表!G:G),価格係数!$L$7)</f>
        <v>98000</v>
      </c>
      <c r="N19" s="21"/>
      <c r="P19" s="34" t="s">
        <v>4</v>
      </c>
    </row>
    <row r="20" spans="3:16" ht="30.75" customHeight="1">
      <c r="C20" s="85"/>
      <c r="D20" s="85"/>
      <c r="E20" s="11">
        <v>111</v>
      </c>
      <c r="F20" s="11" t="s">
        <v>311</v>
      </c>
      <c r="G20" s="11" t="s">
        <v>284</v>
      </c>
      <c r="H20" s="12" t="s">
        <v>1561</v>
      </c>
      <c r="I20" s="83" t="s">
        <v>1542</v>
      </c>
      <c r="J20" s="11"/>
      <c r="K20" s="79" t="s">
        <v>1234</v>
      </c>
      <c r="L20" s="80"/>
      <c r="M20" s="13" cm="1">
        <f t="array" ref="M20">ProcessPrice(価格係数!$B$4*_xlfn.XLOOKUP(H20,価格表!A:A,価格表!G:G),価格係数!$L$7)</f>
        <v>121800</v>
      </c>
      <c r="N20" s="11" t="s">
        <v>542</v>
      </c>
      <c r="P20" s="35"/>
    </row>
    <row r="21" spans="3:16" ht="30.75" customHeight="1">
      <c r="C21" s="85"/>
      <c r="D21" s="85"/>
      <c r="E21" s="21">
        <v>111</v>
      </c>
      <c r="F21" s="21" t="s">
        <v>267</v>
      </c>
      <c r="G21" s="21" t="s">
        <v>284</v>
      </c>
      <c r="H21" s="22" t="s">
        <v>1562</v>
      </c>
      <c r="I21" s="84"/>
      <c r="J21" s="21"/>
      <c r="K21" s="81" t="s">
        <v>1555</v>
      </c>
      <c r="L21" s="82"/>
      <c r="M21" s="23" cm="1">
        <f t="array" ref="M21">ProcessPrice(価格係数!$B$4*_xlfn.XLOOKUP(H21,価格表!A:A,価格表!G:G),価格係数!$L$7)</f>
        <v>125800</v>
      </c>
      <c r="N21" s="21"/>
      <c r="P21" s="32"/>
    </row>
    <row r="22" spans="3:16" ht="30.75" customHeight="1">
      <c r="C22" s="85"/>
      <c r="D22" s="84"/>
      <c r="E22" s="11">
        <v>111</v>
      </c>
      <c r="F22" s="11" t="s">
        <v>267</v>
      </c>
      <c r="G22" s="11" t="s">
        <v>284</v>
      </c>
      <c r="H22" s="12" t="s">
        <v>1405</v>
      </c>
      <c r="I22" s="11" t="s">
        <v>1395</v>
      </c>
      <c r="J22" s="11"/>
      <c r="K22" s="79" t="s">
        <v>1234</v>
      </c>
      <c r="L22" s="80"/>
      <c r="M22" s="13" cm="1">
        <f t="array" ref="M22">ProcessPrice(価格係数!$B$4*_xlfn.XLOOKUP(H22,価格表!A:A,価格表!G:G),価格係数!$L$7)</f>
        <v>157300</v>
      </c>
      <c r="N22" s="11"/>
      <c r="P22" s="33">
        <v>19</v>
      </c>
    </row>
    <row r="23" spans="3:16" ht="30.75" customHeight="1">
      <c r="C23" s="85"/>
      <c r="D23" s="83" t="s">
        <v>731</v>
      </c>
      <c r="E23" s="21">
        <v>115</v>
      </c>
      <c r="F23" s="21" t="s">
        <v>693</v>
      </c>
      <c r="G23" s="21" t="s">
        <v>284</v>
      </c>
      <c r="H23" s="22" t="s">
        <v>1325</v>
      </c>
      <c r="I23" s="83" t="s">
        <v>1214</v>
      </c>
      <c r="J23" s="21"/>
      <c r="K23" s="81" t="s">
        <v>1303</v>
      </c>
      <c r="L23" s="82"/>
      <c r="M23" s="23" cm="1">
        <f t="array" ref="M23">ProcessPrice(価格係数!$B$4*_xlfn.XLOOKUP(H23,価格表!A:A,価格表!G:G),価格係数!$L$7)</f>
        <v>120800</v>
      </c>
      <c r="N23" s="21"/>
      <c r="P23" s="34" t="s">
        <v>4</v>
      </c>
    </row>
    <row r="24" spans="3:16" ht="30.75" customHeight="1">
      <c r="C24" s="85"/>
      <c r="D24" s="85"/>
      <c r="E24" s="11">
        <v>115</v>
      </c>
      <c r="F24" s="11" t="s">
        <v>311</v>
      </c>
      <c r="G24" s="11" t="s">
        <v>284</v>
      </c>
      <c r="H24" s="12" t="s">
        <v>1324</v>
      </c>
      <c r="I24" s="84"/>
      <c r="J24" s="11"/>
      <c r="K24" s="79" t="s">
        <v>669</v>
      </c>
      <c r="L24" s="80"/>
      <c r="M24" s="13" cm="1">
        <f t="array" ref="M24">ProcessPrice(価格係数!$B$4*_xlfn.XLOOKUP(H24,価格表!A:A,価格表!G:G),価格係数!$L$7)</f>
        <v>113400</v>
      </c>
      <c r="N24" s="11"/>
      <c r="P24" s="35"/>
    </row>
    <row r="25" spans="3:16" ht="30.75" customHeight="1">
      <c r="C25" s="85"/>
      <c r="D25" s="85"/>
      <c r="E25" s="21">
        <v>111</v>
      </c>
      <c r="F25" s="21" t="s">
        <v>311</v>
      </c>
      <c r="G25" s="21"/>
      <c r="H25" s="22" t="s">
        <v>733</v>
      </c>
      <c r="I25" s="83" t="s">
        <v>660</v>
      </c>
      <c r="J25" s="21"/>
      <c r="K25" s="81" t="s">
        <v>510</v>
      </c>
      <c r="L25" s="82"/>
      <c r="M25" s="23" cm="1">
        <f t="array" ref="M25">ProcessPrice(価格係数!$B$4*_xlfn.XLOOKUP(H25,価格表!A:A,価格表!G:G),価格係数!$L$7)</f>
        <v>113400</v>
      </c>
      <c r="N25" s="21"/>
      <c r="P25" s="32"/>
    </row>
    <row r="26" spans="3:16" ht="30.75" customHeight="1">
      <c r="C26" s="85"/>
      <c r="D26" s="84"/>
      <c r="E26" s="11">
        <v>111</v>
      </c>
      <c r="F26" s="11" t="s">
        <v>311</v>
      </c>
      <c r="G26" s="11"/>
      <c r="H26" s="12" t="s">
        <v>732</v>
      </c>
      <c r="I26" s="84"/>
      <c r="J26" s="11" t="s">
        <v>603</v>
      </c>
      <c r="K26" s="79" t="s">
        <v>711</v>
      </c>
      <c r="L26" s="80"/>
      <c r="M26" s="13" cm="1">
        <f t="array" ref="M26">ProcessPrice(価格係数!$B$4*_xlfn.XLOOKUP(H26,価格表!A:A,価格表!G:G),価格係数!$L$7)</f>
        <v>121800</v>
      </c>
      <c r="N26" s="11"/>
      <c r="P26" s="33">
        <v>18</v>
      </c>
    </row>
    <row r="27" spans="3:16" ht="30.75" customHeight="1">
      <c r="C27" s="85"/>
      <c r="D27" s="11" t="s">
        <v>585</v>
      </c>
      <c r="E27" s="21">
        <v>95</v>
      </c>
      <c r="F27" s="21" t="s">
        <v>302</v>
      </c>
      <c r="G27" s="21"/>
      <c r="H27" s="22" t="s">
        <v>586</v>
      </c>
      <c r="I27" s="11" t="s">
        <v>547</v>
      </c>
      <c r="J27" s="21"/>
      <c r="K27" s="81" t="s">
        <v>761</v>
      </c>
      <c r="L27" s="82"/>
      <c r="M27" s="23" cm="1">
        <f t="array" ref="M27">ProcessPrice(価格係数!$B$4*_xlfn.XLOOKUP(H27,価格表!A:A,価格表!G:G),価格係数!$L$7)</f>
        <v>71000</v>
      </c>
      <c r="N27" s="21"/>
      <c r="P27" s="34" t="s">
        <v>4</v>
      </c>
    </row>
    <row r="28" spans="3:16" ht="30.75" customHeight="1">
      <c r="C28" s="85"/>
      <c r="D28" s="83" t="s">
        <v>597</v>
      </c>
      <c r="E28" s="11">
        <v>101</v>
      </c>
      <c r="F28" s="11" t="s">
        <v>311</v>
      </c>
      <c r="G28" s="11" t="s">
        <v>284</v>
      </c>
      <c r="H28" s="12" t="s">
        <v>1221</v>
      </c>
      <c r="I28" s="83" t="s">
        <v>1214</v>
      </c>
      <c r="J28" s="11"/>
      <c r="K28" s="79" t="s">
        <v>510</v>
      </c>
      <c r="L28" s="80"/>
      <c r="M28" s="13" cm="1">
        <f t="array" ref="M28">ProcessPrice(価格係数!$B$4*_xlfn.XLOOKUP(H28,価格表!A:A,価格表!G:G),価格係数!$L$7)</f>
        <v>81400</v>
      </c>
      <c r="N28" s="11"/>
      <c r="P28" s="35"/>
    </row>
    <row r="29" spans="3:16" ht="30.75" customHeight="1">
      <c r="C29" s="85"/>
      <c r="D29" s="85"/>
      <c r="E29" s="21">
        <v>101</v>
      </c>
      <c r="F29" s="21" t="s">
        <v>311</v>
      </c>
      <c r="G29" s="21" t="s">
        <v>284</v>
      </c>
      <c r="H29" s="22" t="s">
        <v>1222</v>
      </c>
      <c r="I29" s="84"/>
      <c r="J29" s="21" t="s">
        <v>603</v>
      </c>
      <c r="K29" s="81" t="s">
        <v>711</v>
      </c>
      <c r="L29" s="82"/>
      <c r="M29" s="23" cm="1">
        <f t="array" ref="M29">ProcessPrice(価格係数!$B$4*_xlfn.XLOOKUP(H29,価格表!A:A,価格表!G:G),価格係数!$L$7)</f>
        <v>87500</v>
      </c>
      <c r="N29" s="21"/>
      <c r="P29" s="32"/>
    </row>
    <row r="30" spans="3:16" ht="30.75" customHeight="1">
      <c r="C30" s="85"/>
      <c r="D30" s="84"/>
      <c r="E30" s="11">
        <v>97</v>
      </c>
      <c r="F30" s="11" t="s">
        <v>302</v>
      </c>
      <c r="G30" s="11"/>
      <c r="H30" s="12" t="s">
        <v>598</v>
      </c>
      <c r="I30" s="11" t="s">
        <v>547</v>
      </c>
      <c r="J30" s="11"/>
      <c r="K30" s="79" t="s">
        <v>761</v>
      </c>
      <c r="L30" s="80"/>
      <c r="M30" s="13" cm="1">
        <f t="array" ref="M30">ProcessPrice(価格係数!$B$4*_xlfn.XLOOKUP(H30,価格表!A:A,価格表!G:G),価格係数!$L$7)</f>
        <v>75500</v>
      </c>
      <c r="N30" s="11"/>
      <c r="P30" s="33">
        <v>17</v>
      </c>
    </row>
    <row r="31" spans="3:16" ht="30.75" customHeight="1">
      <c r="C31" s="85"/>
      <c r="D31" s="11" t="s">
        <v>1245</v>
      </c>
      <c r="E31" s="21">
        <v>104</v>
      </c>
      <c r="F31" s="21" t="s">
        <v>302</v>
      </c>
      <c r="G31" s="21" t="s">
        <v>284</v>
      </c>
      <c r="H31" s="22" t="s">
        <v>1246</v>
      </c>
      <c r="I31" s="83" t="s">
        <v>1214</v>
      </c>
      <c r="J31" s="21"/>
      <c r="K31" s="81"/>
      <c r="L31" s="82"/>
      <c r="M31" s="23" cm="1">
        <f t="array" ref="M31">ProcessPrice(価格係数!$B$4*_xlfn.XLOOKUP(H31,価格表!A:A,価格表!G:G),価格係数!$L$7)</f>
        <v>74800</v>
      </c>
      <c r="N31" s="21"/>
      <c r="P31" s="34" t="s">
        <v>4</v>
      </c>
    </row>
    <row r="32" spans="3:16" ht="30.75" customHeight="1">
      <c r="C32" s="85"/>
      <c r="D32" s="83" t="s">
        <v>1256</v>
      </c>
      <c r="E32" s="11">
        <v>106</v>
      </c>
      <c r="F32" s="11" t="s">
        <v>311</v>
      </c>
      <c r="G32" s="11" t="s">
        <v>284</v>
      </c>
      <c r="H32" s="12" t="s">
        <v>1257</v>
      </c>
      <c r="I32" s="84"/>
      <c r="J32" s="11"/>
      <c r="K32" s="79"/>
      <c r="L32" s="80"/>
      <c r="M32" s="13" cm="1">
        <f t="array" ref="M32">ProcessPrice(価格係数!$B$4*_xlfn.XLOOKUP(H32,価格表!A:A,価格表!G:G),価格係数!$L$7)</f>
        <v>81000</v>
      </c>
      <c r="N32" s="11"/>
      <c r="P32" s="35"/>
    </row>
    <row r="33" spans="3:16" ht="30.75" customHeight="1">
      <c r="C33" s="85"/>
      <c r="D33" s="85"/>
      <c r="E33" s="21">
        <v>106</v>
      </c>
      <c r="F33" s="21" t="s">
        <v>311</v>
      </c>
      <c r="G33" s="21" t="s">
        <v>284</v>
      </c>
      <c r="H33" s="22" t="s">
        <v>1549</v>
      </c>
      <c r="I33" s="11" t="s">
        <v>1542</v>
      </c>
      <c r="J33" s="21"/>
      <c r="K33" s="81" t="s">
        <v>1234</v>
      </c>
      <c r="L33" s="82"/>
      <c r="M33" s="23" cm="1">
        <f t="array" ref="M33">ProcessPrice(価格係数!$B$4*_xlfn.XLOOKUP(H33,価格表!A:A,価格表!G:G),価格係数!$L$7)</f>
        <v>97500</v>
      </c>
      <c r="N33" s="21" t="s">
        <v>542</v>
      </c>
      <c r="P33" s="32"/>
    </row>
    <row r="34" spans="3:16" ht="30.75" customHeight="1">
      <c r="C34" s="85"/>
      <c r="D34" s="84"/>
      <c r="E34" s="11">
        <v>106</v>
      </c>
      <c r="F34" s="11" t="s">
        <v>267</v>
      </c>
      <c r="G34" s="11" t="s">
        <v>284</v>
      </c>
      <c r="H34" s="12" t="s">
        <v>1398</v>
      </c>
      <c r="I34" s="11" t="s">
        <v>1395</v>
      </c>
      <c r="J34" s="11"/>
      <c r="K34" s="79" t="s">
        <v>1234</v>
      </c>
      <c r="L34" s="80"/>
      <c r="M34" s="13" cm="1">
        <f t="array" ref="M34">ProcessPrice(価格係数!$B$4*_xlfn.XLOOKUP(H34,価格表!A:A,価格表!G:G),価格係数!$L$7)</f>
        <v>151100</v>
      </c>
      <c r="N34" s="11"/>
      <c r="P34" s="33">
        <v>16</v>
      </c>
    </row>
    <row r="35" spans="3:16" ht="30.75" customHeight="1">
      <c r="C35" s="85"/>
      <c r="D35" s="83" t="s">
        <v>755</v>
      </c>
      <c r="E35" s="21">
        <v>108</v>
      </c>
      <c r="F35" s="21" t="s">
        <v>302</v>
      </c>
      <c r="G35" s="21" t="s">
        <v>284</v>
      </c>
      <c r="H35" s="22" t="s">
        <v>1269</v>
      </c>
      <c r="I35" s="11" t="s">
        <v>1214</v>
      </c>
      <c r="J35" s="21"/>
      <c r="K35" s="81" t="s">
        <v>1215</v>
      </c>
      <c r="L35" s="82"/>
      <c r="M35" s="23" cm="1">
        <f t="array" ref="M35">ProcessPrice(価格係数!$B$4*_xlfn.XLOOKUP(H35,価格表!A:A,価格表!G:G),価格係数!$L$7)</f>
        <v>83500</v>
      </c>
      <c r="N35" s="21"/>
      <c r="P35" s="34" t="s">
        <v>4</v>
      </c>
    </row>
    <row r="36" spans="3:16" ht="30.75" customHeight="1">
      <c r="C36" s="85"/>
      <c r="D36" s="85"/>
      <c r="E36" s="11">
        <v>108</v>
      </c>
      <c r="F36" s="11" t="s">
        <v>267</v>
      </c>
      <c r="G36" s="11" t="s">
        <v>284</v>
      </c>
      <c r="H36" s="12" t="s">
        <v>1554</v>
      </c>
      <c r="I36" s="11" t="s">
        <v>1542</v>
      </c>
      <c r="J36" s="11" t="s">
        <v>603</v>
      </c>
      <c r="K36" s="79" t="s">
        <v>1555</v>
      </c>
      <c r="L36" s="80"/>
      <c r="M36" s="13" cm="1">
        <f t="array" ref="M36">ProcessPrice(価格係数!$B$4*_xlfn.XLOOKUP(H36,価格表!A:A,価格表!G:G),価格係数!$L$7)</f>
        <v>123200</v>
      </c>
      <c r="N36" s="11"/>
      <c r="P36" s="35"/>
    </row>
    <row r="37" spans="3:16" ht="30.75" customHeight="1">
      <c r="C37" s="85"/>
      <c r="D37" s="85"/>
      <c r="E37" s="21">
        <v>104</v>
      </c>
      <c r="F37" s="21" t="s">
        <v>302</v>
      </c>
      <c r="G37" s="21"/>
      <c r="H37" s="22" t="s">
        <v>756</v>
      </c>
      <c r="I37" s="83" t="s">
        <v>735</v>
      </c>
      <c r="J37" s="21" t="s">
        <v>757</v>
      </c>
      <c r="K37" s="81" t="s">
        <v>743</v>
      </c>
      <c r="L37" s="82"/>
      <c r="M37" s="23" cm="1">
        <f t="array" ref="M37">ProcessPrice(価格係数!$B$4*_xlfn.XLOOKUP(H37,価格表!A:A,価格表!G:G),価格係数!$L$7)</f>
        <v>85000</v>
      </c>
      <c r="N37" s="21"/>
      <c r="P37" s="32"/>
    </row>
    <row r="38" spans="3:16" ht="30.75" customHeight="1">
      <c r="C38" s="85"/>
      <c r="D38" s="84"/>
      <c r="E38" s="11">
        <v>104</v>
      </c>
      <c r="F38" s="11" t="s">
        <v>302</v>
      </c>
      <c r="G38" s="11"/>
      <c r="H38" s="12" t="s">
        <v>758</v>
      </c>
      <c r="I38" s="84"/>
      <c r="J38" s="11"/>
      <c r="K38" s="79" t="s">
        <v>743</v>
      </c>
      <c r="L38" s="80"/>
      <c r="M38" s="13" cm="1">
        <f t="array" ref="M38">ProcessPrice(価格係数!$B$4*_xlfn.XLOOKUP(H38,価格表!A:A,価格表!G:G),価格係数!$L$7)</f>
        <v>79600</v>
      </c>
      <c r="N38" s="11"/>
      <c r="P38" s="33">
        <v>15</v>
      </c>
    </row>
    <row r="39" spans="3:16" ht="30.75" customHeight="1">
      <c r="C39" s="85"/>
      <c r="D39" s="83" t="s">
        <v>708</v>
      </c>
      <c r="E39" s="21">
        <v>110</v>
      </c>
      <c r="F39" s="21" t="s">
        <v>311</v>
      </c>
      <c r="G39" s="21" t="s">
        <v>284</v>
      </c>
      <c r="H39" s="22" t="s">
        <v>1285</v>
      </c>
      <c r="I39" s="83" t="s">
        <v>1214</v>
      </c>
      <c r="J39" s="21"/>
      <c r="K39" s="81" t="s">
        <v>1215</v>
      </c>
      <c r="L39" s="82"/>
      <c r="M39" s="23" cm="1">
        <f t="array" ref="M39">ProcessPrice(価格係数!$B$4*_xlfn.XLOOKUP(H39,価格表!A:A,価格表!G:G),価格係数!$L$7)</f>
        <v>88900</v>
      </c>
      <c r="N39" s="21"/>
      <c r="P39" s="34" t="s">
        <v>4</v>
      </c>
    </row>
    <row r="40" spans="3:16" ht="30.75" customHeight="1">
      <c r="C40" s="85"/>
      <c r="D40" s="85"/>
      <c r="E40" s="11">
        <v>110</v>
      </c>
      <c r="F40" s="11" t="s">
        <v>311</v>
      </c>
      <c r="G40" s="11" t="s">
        <v>284</v>
      </c>
      <c r="H40" s="12" t="s">
        <v>1284</v>
      </c>
      <c r="I40" s="84"/>
      <c r="J40" s="11"/>
      <c r="K40" s="79" t="s">
        <v>669</v>
      </c>
      <c r="L40" s="80"/>
      <c r="M40" s="13" cm="1">
        <f t="array" ref="M40">ProcessPrice(価格係数!$B$4*_xlfn.XLOOKUP(H40,価格表!A:A,価格表!G:G),価格係数!$L$7)</f>
        <v>95600</v>
      </c>
      <c r="N40" s="11"/>
      <c r="P40" s="35"/>
    </row>
    <row r="41" spans="3:16" ht="30.75" customHeight="1">
      <c r="C41" s="85"/>
      <c r="D41" s="85"/>
      <c r="E41" s="21">
        <v>107</v>
      </c>
      <c r="F41" s="21" t="s">
        <v>311</v>
      </c>
      <c r="G41" s="21"/>
      <c r="H41" s="22" t="s">
        <v>709</v>
      </c>
      <c r="I41" s="83" t="s">
        <v>660</v>
      </c>
      <c r="J41" s="21"/>
      <c r="K41" s="81" t="s">
        <v>510</v>
      </c>
      <c r="L41" s="82"/>
      <c r="M41" s="23" cm="1">
        <f t="array" ref="M41">ProcessPrice(価格係数!$B$4*_xlfn.XLOOKUP(H41,価格表!A:A,価格表!G:G),価格係数!$L$7)</f>
        <v>93000</v>
      </c>
      <c r="N41" s="21"/>
      <c r="P41" s="32"/>
    </row>
    <row r="42" spans="3:16" ht="30.75" customHeight="1">
      <c r="C42" s="85"/>
      <c r="D42" s="84"/>
      <c r="E42" s="11">
        <v>107</v>
      </c>
      <c r="F42" s="11" t="s">
        <v>311</v>
      </c>
      <c r="G42" s="11"/>
      <c r="H42" s="12" t="s">
        <v>710</v>
      </c>
      <c r="I42" s="84"/>
      <c r="J42" s="11" t="s">
        <v>603</v>
      </c>
      <c r="K42" s="79" t="s">
        <v>711</v>
      </c>
      <c r="L42" s="80"/>
      <c r="M42" s="13" cm="1">
        <f t="array" ref="M42">ProcessPrice(価格係数!$B$4*_xlfn.XLOOKUP(H42,価格表!A:A,価格表!G:G),価格係数!$L$7)</f>
        <v>102700</v>
      </c>
      <c r="N42" s="11"/>
      <c r="P42" s="33">
        <v>14</v>
      </c>
    </row>
    <row r="43" spans="3:16" ht="30.75" customHeight="1">
      <c r="C43" s="85"/>
      <c r="D43" s="83" t="s">
        <v>647</v>
      </c>
      <c r="E43" s="21">
        <v>113</v>
      </c>
      <c r="F43" s="21" t="s">
        <v>693</v>
      </c>
      <c r="G43" s="21" t="s">
        <v>284</v>
      </c>
      <c r="H43" s="22" t="s">
        <v>1302</v>
      </c>
      <c r="I43" s="83" t="s">
        <v>1214</v>
      </c>
      <c r="J43" s="21"/>
      <c r="K43" s="81" t="s">
        <v>1303</v>
      </c>
      <c r="L43" s="82"/>
      <c r="M43" s="23" cm="1">
        <f t="array" ref="M43">ProcessPrice(価格係数!$B$4*_xlfn.XLOOKUP(H43,価格表!A:A,価格表!G:G),価格係数!$L$7)</f>
        <v>103300</v>
      </c>
      <c r="N43" s="21"/>
      <c r="P43" s="34" t="s">
        <v>4</v>
      </c>
    </row>
    <row r="44" spans="3:16" ht="30.75" customHeight="1">
      <c r="C44" s="85"/>
      <c r="D44" s="85"/>
      <c r="E44" s="11">
        <v>113</v>
      </c>
      <c r="F44" s="11" t="s">
        <v>311</v>
      </c>
      <c r="G44" s="11" t="s">
        <v>284</v>
      </c>
      <c r="H44" s="12" t="s">
        <v>1300</v>
      </c>
      <c r="I44" s="84"/>
      <c r="J44" s="11"/>
      <c r="K44" s="79"/>
      <c r="L44" s="80"/>
      <c r="M44" s="13" cm="1">
        <f t="array" ref="M44">ProcessPrice(価格係数!$B$4*_xlfn.XLOOKUP(H44,価格表!A:A,価格表!G:G),価格係数!$L$7)</f>
        <v>92300</v>
      </c>
      <c r="N44" s="11"/>
      <c r="P44" s="35"/>
    </row>
    <row r="45" spans="3:16" ht="30.75" customHeight="1">
      <c r="C45" s="85"/>
      <c r="D45" s="84"/>
      <c r="E45" s="21">
        <v>113</v>
      </c>
      <c r="F45" s="21" t="s">
        <v>302</v>
      </c>
      <c r="G45" s="21" t="s">
        <v>284</v>
      </c>
      <c r="H45" s="22" t="s">
        <v>648</v>
      </c>
      <c r="I45" s="11" t="s">
        <v>649</v>
      </c>
      <c r="J45" s="21"/>
      <c r="K45" s="81" t="s">
        <v>669</v>
      </c>
      <c r="L45" s="82"/>
      <c r="M45" s="23" cm="1">
        <f t="array" ref="M45">ProcessPrice(価格係数!$B$4*_xlfn.XLOOKUP(H45,価格表!A:A,価格表!G:G),価格係数!$L$7)</f>
        <v>96800</v>
      </c>
      <c r="N45" s="21"/>
      <c r="P45" s="32"/>
    </row>
    <row r="46" spans="3:16" ht="30.75" customHeight="1">
      <c r="C46" s="85"/>
      <c r="D46" s="11" t="s">
        <v>1229</v>
      </c>
      <c r="E46" s="11">
        <v>101</v>
      </c>
      <c r="F46" s="11" t="s">
        <v>302</v>
      </c>
      <c r="G46" s="11"/>
      <c r="H46" s="12" t="s">
        <v>1230</v>
      </c>
      <c r="I46" s="83" t="s">
        <v>1214</v>
      </c>
      <c r="J46" s="11"/>
      <c r="K46" s="79" t="s">
        <v>1001</v>
      </c>
      <c r="L46" s="80"/>
      <c r="M46" s="13" cm="1">
        <f t="array" ref="M46">ProcessPrice(価格係数!$B$4*_xlfn.XLOOKUP(H46,価格表!A:A,価格表!G:G),価格係数!$L$7)</f>
        <v>74000</v>
      </c>
      <c r="N46" s="11"/>
      <c r="P46" s="33">
        <v>13</v>
      </c>
    </row>
    <row r="47" spans="3:16" ht="30.75" customHeight="1">
      <c r="C47" s="85"/>
      <c r="D47" s="83" t="s">
        <v>1288</v>
      </c>
      <c r="E47" s="21">
        <v>113</v>
      </c>
      <c r="F47" s="21" t="s">
        <v>267</v>
      </c>
      <c r="G47" s="21" t="s">
        <v>284</v>
      </c>
      <c r="H47" s="22" t="s">
        <v>1289</v>
      </c>
      <c r="I47" s="84"/>
      <c r="J47" s="21"/>
      <c r="K47" s="81"/>
      <c r="L47" s="82"/>
      <c r="M47" s="23" cm="1">
        <f t="array" ref="M47">ProcessPrice(価格係数!$B$4*_xlfn.XLOOKUP(H47,価格表!A:A,価格表!G:G),価格係数!$L$7)</f>
        <v>85000</v>
      </c>
      <c r="N47" s="21"/>
      <c r="P47" s="34" t="s">
        <v>4</v>
      </c>
    </row>
    <row r="48" spans="3:16" ht="30.75" customHeight="1">
      <c r="C48" s="84"/>
      <c r="D48" s="84"/>
      <c r="E48" s="11">
        <v>113</v>
      </c>
      <c r="F48" s="11" t="s">
        <v>311</v>
      </c>
      <c r="G48" s="11" t="s">
        <v>284</v>
      </c>
      <c r="H48" s="12" t="s">
        <v>1906</v>
      </c>
      <c r="I48" s="11" t="s">
        <v>1905</v>
      </c>
      <c r="J48" s="11" t="s">
        <v>757</v>
      </c>
      <c r="K48" s="79" t="s">
        <v>752</v>
      </c>
      <c r="L48" s="80"/>
      <c r="M48" s="13" cm="1">
        <f t="array" ref="M48">ProcessPrice(価格係数!$B$4*_xlfn.XLOOKUP(H48,価格表!A:A,価格表!G:G),価格係数!$L$7)</f>
        <v>117600</v>
      </c>
      <c r="N48" s="11"/>
      <c r="P48" s="35"/>
    </row>
    <row r="49" spans="8:13" ht="22.5" customHeight="1">
      <c r="H49" s="48"/>
      <c r="M49" s="49"/>
    </row>
    <row r="50" spans="8:13" ht="22.5" customHeight="1">
      <c r="H50" s="48"/>
      <c r="I50" s="9">
        <v>5</v>
      </c>
      <c r="M50" s="49"/>
    </row>
    <row r="51" spans="8:13" ht="22.5" customHeight="1">
      <c r="H51" s="48"/>
      <c r="M51" s="49"/>
    </row>
  </sheetData>
  <mergeCells count="72">
    <mergeCell ref="K25:L25"/>
    <mergeCell ref="K26:L26"/>
    <mergeCell ref="I18:I19"/>
    <mergeCell ref="K18:L18"/>
    <mergeCell ref="D19:D22"/>
    <mergeCell ref="K19:L19"/>
    <mergeCell ref="I20:I21"/>
    <mergeCell ref="K20:L20"/>
    <mergeCell ref="K21:L21"/>
    <mergeCell ref="K22:L22"/>
    <mergeCell ref="K13:L13"/>
    <mergeCell ref="K4:L4"/>
    <mergeCell ref="C5:C48"/>
    <mergeCell ref="D5:D6"/>
    <mergeCell ref="K5:L5"/>
    <mergeCell ref="K6:L6"/>
    <mergeCell ref="D7:D14"/>
    <mergeCell ref="I7:I8"/>
    <mergeCell ref="K7:L7"/>
    <mergeCell ref="K8:L8"/>
    <mergeCell ref="I9:I10"/>
    <mergeCell ref="D23:D26"/>
    <mergeCell ref="I23:I24"/>
    <mergeCell ref="K23:L23"/>
    <mergeCell ref="K24:L24"/>
    <mergeCell ref="I25:I26"/>
    <mergeCell ref="K9:L9"/>
    <mergeCell ref="K10:L10"/>
    <mergeCell ref="I11:I12"/>
    <mergeCell ref="K11:L11"/>
    <mergeCell ref="K12:L12"/>
    <mergeCell ref="K27:L27"/>
    <mergeCell ref="D28:D30"/>
    <mergeCell ref="I28:I29"/>
    <mergeCell ref="K28:L28"/>
    <mergeCell ref="K29:L29"/>
    <mergeCell ref="K30:L30"/>
    <mergeCell ref="I31:I32"/>
    <mergeCell ref="K31:L31"/>
    <mergeCell ref="D32:D34"/>
    <mergeCell ref="K32:L32"/>
    <mergeCell ref="K33:L33"/>
    <mergeCell ref="K34:L34"/>
    <mergeCell ref="D35:D38"/>
    <mergeCell ref="K35:L35"/>
    <mergeCell ref="K36:L36"/>
    <mergeCell ref="I37:I38"/>
    <mergeCell ref="K37:L37"/>
    <mergeCell ref="K38:L38"/>
    <mergeCell ref="K14:L14"/>
    <mergeCell ref="D15:D17"/>
    <mergeCell ref="I15:I16"/>
    <mergeCell ref="K15:L15"/>
    <mergeCell ref="K16:L16"/>
    <mergeCell ref="K17:L17"/>
    <mergeCell ref="D39:D42"/>
    <mergeCell ref="I39:I40"/>
    <mergeCell ref="K39:L39"/>
    <mergeCell ref="K40:L40"/>
    <mergeCell ref="I41:I42"/>
    <mergeCell ref="K41:L41"/>
    <mergeCell ref="K42:L42"/>
    <mergeCell ref="I46:I47"/>
    <mergeCell ref="K46:L46"/>
    <mergeCell ref="D47:D48"/>
    <mergeCell ref="K47:L47"/>
    <mergeCell ref="K48:L48"/>
    <mergeCell ref="D43:D45"/>
    <mergeCell ref="I43:I44"/>
    <mergeCell ref="K43:L43"/>
    <mergeCell ref="K44:L44"/>
    <mergeCell ref="K45:L45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8CF90-8E80-4E40-9B58-71FA75C30419}">
  <sheetPr codeName="Sheet18">
    <tabColor rgb="FF92D050"/>
    <pageSetUpPr fitToPage="1"/>
  </sheetPr>
  <dimension ref="A1:U51"/>
  <sheetViews>
    <sheetView view="pageBreakPreview" zoomScale="60" zoomScaleNormal="100" workbookViewId="0">
      <selection activeCell="N5" sqref="N5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1:14" ht="30.75" customHeight="1">
      <c r="A5" s="28"/>
      <c r="C5" s="46">
        <v>21</v>
      </c>
      <c r="D5" s="46" t="s">
        <v>1288</v>
      </c>
      <c r="E5" s="18">
        <v>113</v>
      </c>
      <c r="F5" s="18" t="s">
        <v>311</v>
      </c>
      <c r="G5" s="18" t="s">
        <v>284</v>
      </c>
      <c r="H5" s="19" t="s">
        <v>1907</v>
      </c>
      <c r="I5" s="46" t="s">
        <v>1905</v>
      </c>
      <c r="J5" s="18"/>
      <c r="K5" s="81" t="s">
        <v>752</v>
      </c>
      <c r="L5" s="82"/>
      <c r="M5" s="20" cm="1">
        <f t="array" ref="M5">ProcessPrice(価格係数!$B$4*_xlfn.XLOOKUP(H5,価格表!A:A,価格表!G:G),価格係数!$L$7)</f>
        <v>110200</v>
      </c>
      <c r="N5" s="18"/>
    </row>
    <row r="6" spans="1:14" ht="30.75" customHeight="1">
      <c r="A6" s="29">
        <v>23</v>
      </c>
      <c r="C6" s="83">
        <v>20</v>
      </c>
      <c r="D6" s="11" t="s">
        <v>1087</v>
      </c>
      <c r="E6" s="11">
        <v>93</v>
      </c>
      <c r="F6" s="11" t="s">
        <v>693</v>
      </c>
      <c r="G6" s="11" t="s">
        <v>284</v>
      </c>
      <c r="H6" s="12" t="s">
        <v>1088</v>
      </c>
      <c r="I6" s="83" t="s">
        <v>907</v>
      </c>
      <c r="J6" s="11"/>
      <c r="K6" s="79"/>
      <c r="L6" s="80"/>
      <c r="M6" s="13" cm="1">
        <f t="array" ref="M6">ProcessPrice(価格係数!$B$4*_xlfn.XLOOKUP(H6,価格表!A:A,価格表!G:G),価格係数!$L$7)</f>
        <v>117800</v>
      </c>
      <c r="N6" s="11"/>
    </row>
    <row r="7" spans="1:14" ht="30.75" customHeight="1">
      <c r="A7" s="30" t="s">
        <v>4</v>
      </c>
      <c r="C7" s="85"/>
      <c r="D7" s="11" t="s">
        <v>1121</v>
      </c>
      <c r="E7" s="21">
        <v>95</v>
      </c>
      <c r="F7" s="21" t="s">
        <v>693</v>
      </c>
      <c r="G7" s="21" t="s">
        <v>284</v>
      </c>
      <c r="H7" s="22" t="s">
        <v>1122</v>
      </c>
      <c r="I7" s="85"/>
      <c r="J7" s="21"/>
      <c r="K7" s="81"/>
      <c r="L7" s="82"/>
      <c r="M7" s="23" cm="1">
        <f t="array" ref="M7">ProcessPrice(価格係数!$B$4*_xlfn.XLOOKUP(H7,価格表!A:A,価格表!G:G),価格係数!$L$7)</f>
        <v>137100</v>
      </c>
      <c r="N7" s="21"/>
    </row>
    <row r="8" spans="1:14" ht="30.75" customHeight="1">
      <c r="A8" s="31"/>
      <c r="C8" s="85"/>
      <c r="D8" s="11" t="s">
        <v>1155</v>
      </c>
      <c r="E8" s="11">
        <v>97</v>
      </c>
      <c r="F8" s="11" t="s">
        <v>693</v>
      </c>
      <c r="G8" s="11" t="s">
        <v>284</v>
      </c>
      <c r="H8" s="12" t="s">
        <v>1156</v>
      </c>
      <c r="I8" s="85"/>
      <c r="J8" s="11"/>
      <c r="K8" s="79"/>
      <c r="L8" s="80"/>
      <c r="M8" s="13" cm="1">
        <f t="array" ref="M8">ProcessPrice(価格係数!$B$4*_xlfn.XLOOKUP(H8,価格表!A:A,価格表!G:G),価格係数!$L$7)</f>
        <v>128200</v>
      </c>
      <c r="N8" s="11"/>
    </row>
    <row r="9" spans="1:14" ht="30.75" customHeight="1">
      <c r="A9" s="28"/>
      <c r="C9" s="85"/>
      <c r="D9" s="11" t="s">
        <v>1185</v>
      </c>
      <c r="E9" s="21">
        <v>101</v>
      </c>
      <c r="F9" s="21" t="s">
        <v>693</v>
      </c>
      <c r="G9" s="21" t="s">
        <v>284</v>
      </c>
      <c r="H9" s="22" t="s">
        <v>1186</v>
      </c>
      <c r="I9" s="84"/>
      <c r="J9" s="21"/>
      <c r="K9" s="81"/>
      <c r="L9" s="82"/>
      <c r="M9" s="23" cm="1">
        <f t="array" ref="M9">ProcessPrice(価格係数!$B$4*_xlfn.XLOOKUP(H9,価格表!A:A,価格表!G:G),価格係数!$L$7)</f>
        <v>146900</v>
      </c>
      <c r="N9" s="21"/>
    </row>
    <row r="10" spans="1:14" ht="30.75" customHeight="1">
      <c r="A10" s="29">
        <v>22</v>
      </c>
      <c r="C10" s="85"/>
      <c r="D10" s="83" t="s">
        <v>1500</v>
      </c>
      <c r="E10" s="11">
        <v>99</v>
      </c>
      <c r="F10" s="11" t="s">
        <v>693</v>
      </c>
      <c r="G10" s="11"/>
      <c r="H10" s="12" t="s">
        <v>1668</v>
      </c>
      <c r="I10" s="11" t="s">
        <v>1599</v>
      </c>
      <c r="J10" s="11" t="s">
        <v>358</v>
      </c>
      <c r="K10" s="79" t="s">
        <v>958</v>
      </c>
      <c r="L10" s="80"/>
      <c r="M10" s="13" cm="1">
        <f t="array" ref="M10">ProcessPrice(価格係数!$B$4*_xlfn.XLOOKUP(H10,価格表!A:A,価格表!G:G),価格係数!$L$7)</f>
        <v>148100</v>
      </c>
      <c r="N10" s="11"/>
    </row>
    <row r="11" spans="1:14" ht="30.75" customHeight="1">
      <c r="A11" s="30" t="s">
        <v>4</v>
      </c>
      <c r="C11" s="85"/>
      <c r="D11" s="84"/>
      <c r="E11" s="21">
        <v>99</v>
      </c>
      <c r="F11" s="21" t="s">
        <v>693</v>
      </c>
      <c r="G11" s="21"/>
      <c r="H11" s="22" t="s">
        <v>1501</v>
      </c>
      <c r="I11" s="11" t="s">
        <v>1409</v>
      </c>
      <c r="J11" s="21" t="s">
        <v>358</v>
      </c>
      <c r="K11" s="81" t="s">
        <v>958</v>
      </c>
      <c r="L11" s="82"/>
      <c r="M11" s="23" cm="1">
        <f t="array" ref="M11">ProcessPrice(価格係数!$B$4*_xlfn.XLOOKUP(H11,価格表!A:A,価格表!G:G),価格係数!$L$7)</f>
        <v>178300</v>
      </c>
      <c r="N11" s="21"/>
    </row>
    <row r="12" spans="1:14" ht="30.75" customHeight="1">
      <c r="A12" s="31"/>
      <c r="C12" s="85"/>
      <c r="D12" s="11" t="s">
        <v>927</v>
      </c>
      <c r="E12" s="11">
        <v>88</v>
      </c>
      <c r="F12" s="11" t="s">
        <v>693</v>
      </c>
      <c r="G12" s="11" t="s">
        <v>284</v>
      </c>
      <c r="H12" s="12" t="s">
        <v>928</v>
      </c>
      <c r="I12" s="83" t="s">
        <v>907</v>
      </c>
      <c r="J12" s="11"/>
      <c r="K12" s="79"/>
      <c r="L12" s="80"/>
      <c r="M12" s="13" cm="1">
        <f t="array" ref="M12">ProcessPrice(価格係数!$B$4*_xlfn.XLOOKUP(H12,価格表!A:A,価格表!G:G),価格係数!$L$7)</f>
        <v>92600</v>
      </c>
      <c r="N12" s="11"/>
    </row>
    <row r="13" spans="1:14" ht="30.75" customHeight="1">
      <c r="A13" s="24"/>
      <c r="C13" s="85"/>
      <c r="D13" s="83" t="s">
        <v>948</v>
      </c>
      <c r="E13" s="21">
        <v>90</v>
      </c>
      <c r="F13" s="21" t="s">
        <v>693</v>
      </c>
      <c r="G13" s="21" t="s">
        <v>284</v>
      </c>
      <c r="H13" s="22" t="s">
        <v>949</v>
      </c>
      <c r="I13" s="85"/>
      <c r="J13" s="21"/>
      <c r="K13" s="81"/>
      <c r="L13" s="82"/>
      <c r="M13" s="23" cm="1">
        <f t="array" ref="M13">ProcessPrice(価格係数!$B$4*_xlfn.XLOOKUP(H13,価格表!A:A,価格表!G:G),価格係数!$L$7)</f>
        <v>93200</v>
      </c>
      <c r="N13" s="21"/>
    </row>
    <row r="14" spans="1:14" ht="30.75" customHeight="1">
      <c r="A14" s="25">
        <v>21</v>
      </c>
      <c r="C14" s="85"/>
      <c r="D14" s="85"/>
      <c r="E14" s="11">
        <v>90</v>
      </c>
      <c r="F14" s="11" t="s">
        <v>693</v>
      </c>
      <c r="G14" s="11" t="s">
        <v>284</v>
      </c>
      <c r="H14" s="12" t="s">
        <v>950</v>
      </c>
      <c r="I14" s="84"/>
      <c r="J14" s="11"/>
      <c r="K14" s="79" t="s">
        <v>512</v>
      </c>
      <c r="L14" s="80"/>
      <c r="M14" s="13" cm="1">
        <f t="array" ref="M14">ProcessPrice(価格係数!$B$4*_xlfn.XLOOKUP(H14,価格表!A:A,価格表!G:G),価格係数!$L$7)</f>
        <v>97900</v>
      </c>
      <c r="N14" s="11"/>
    </row>
    <row r="15" spans="1:14" ht="30.75" customHeight="1">
      <c r="A15" s="26" t="s">
        <v>4</v>
      </c>
      <c r="C15" s="85"/>
      <c r="D15" s="85"/>
      <c r="E15" s="21">
        <v>90</v>
      </c>
      <c r="F15" s="21" t="s">
        <v>693</v>
      </c>
      <c r="G15" s="21" t="s">
        <v>284</v>
      </c>
      <c r="H15" s="22" t="s">
        <v>1422</v>
      </c>
      <c r="I15" s="11" t="s">
        <v>1954</v>
      </c>
      <c r="J15" s="21"/>
      <c r="K15" s="81"/>
      <c r="L15" s="82"/>
      <c r="M15" s="23" cm="1">
        <f t="array" ref="M15">ProcessPrice(価格係数!$B$4*_xlfn.XLOOKUP(H15,価格表!A:A,価格表!G:G),価格係数!$L$7)</f>
        <v>112200</v>
      </c>
      <c r="N15" s="21"/>
    </row>
    <row r="16" spans="1:14" ht="30.75" customHeight="1">
      <c r="A16" s="27"/>
      <c r="C16" s="85"/>
      <c r="D16" s="85"/>
      <c r="E16" s="11">
        <v>90</v>
      </c>
      <c r="F16" s="11" t="s">
        <v>693</v>
      </c>
      <c r="G16" s="11" t="s">
        <v>284</v>
      </c>
      <c r="H16" s="12" t="s">
        <v>1511</v>
      </c>
      <c r="I16" s="11" t="s">
        <v>1510</v>
      </c>
      <c r="J16" s="11" t="s">
        <v>1426</v>
      </c>
      <c r="K16" s="79"/>
      <c r="L16" s="80"/>
      <c r="M16" s="13" cm="1">
        <f t="array" ref="M16">ProcessPrice(価格係数!$B$4*_xlfn.XLOOKUP(H16,価格表!A:A,価格表!G:G),価格係数!$L$7)</f>
        <v>122800</v>
      </c>
      <c r="N16" s="11"/>
    </row>
    <row r="17" spans="1:14" ht="30.75" customHeight="1">
      <c r="A17" s="24"/>
      <c r="C17" s="85"/>
      <c r="D17" s="84"/>
      <c r="E17" s="21">
        <v>90</v>
      </c>
      <c r="F17" s="21" t="s">
        <v>693</v>
      </c>
      <c r="G17" s="21" t="s">
        <v>284</v>
      </c>
      <c r="H17" s="22" t="s">
        <v>1423</v>
      </c>
      <c r="I17" s="11" t="s">
        <v>1409</v>
      </c>
      <c r="J17" s="21"/>
      <c r="K17" s="81" t="s">
        <v>512</v>
      </c>
      <c r="L17" s="82"/>
      <c r="M17" s="23" cm="1">
        <f t="array" ref="M17">ProcessPrice(価格係数!$B$4*_xlfn.XLOOKUP(H17,価格表!A:A,価格表!G:G),価格係数!$L$7)</f>
        <v>117800</v>
      </c>
      <c r="N17" s="21"/>
    </row>
    <row r="18" spans="1:14" ht="30.75" customHeight="1">
      <c r="A18" s="25">
        <v>20</v>
      </c>
      <c r="C18" s="85"/>
      <c r="D18" s="83" t="s">
        <v>990</v>
      </c>
      <c r="E18" s="11">
        <v>92</v>
      </c>
      <c r="F18" s="11" t="s">
        <v>693</v>
      </c>
      <c r="G18" s="11" t="s">
        <v>284</v>
      </c>
      <c r="H18" s="12" t="s">
        <v>991</v>
      </c>
      <c r="I18" s="83" t="s">
        <v>907</v>
      </c>
      <c r="J18" s="11"/>
      <c r="K18" s="79"/>
      <c r="L18" s="80"/>
      <c r="M18" s="13" cm="1">
        <f t="array" ref="M18">ProcessPrice(価格係数!$B$4*_xlfn.XLOOKUP(H18,価格表!A:A,価格表!G:G),価格係数!$L$7)</f>
        <v>104800</v>
      </c>
      <c r="N18" s="11"/>
    </row>
    <row r="19" spans="1:14" ht="30.75" customHeight="1">
      <c r="A19" s="26" t="s">
        <v>4</v>
      </c>
      <c r="C19" s="85"/>
      <c r="D19" s="84"/>
      <c r="E19" s="21">
        <v>92</v>
      </c>
      <c r="F19" s="21" t="s">
        <v>311</v>
      </c>
      <c r="G19" s="21" t="s">
        <v>284</v>
      </c>
      <c r="H19" s="22" t="s">
        <v>992</v>
      </c>
      <c r="I19" s="85"/>
      <c r="J19" s="21" t="s">
        <v>358</v>
      </c>
      <c r="K19" s="81"/>
      <c r="L19" s="82"/>
      <c r="M19" s="23" cm="1">
        <f t="array" ref="M19">ProcessPrice(価格係数!$B$4*_xlfn.XLOOKUP(H19,価格表!A:A,価格表!G:G),価格係数!$L$7)</f>
        <v>115300</v>
      </c>
      <c r="N19" s="21"/>
    </row>
    <row r="20" spans="1:14" ht="30.75" customHeight="1">
      <c r="A20" s="27"/>
      <c r="C20" s="85"/>
      <c r="D20" s="83" t="s">
        <v>1020</v>
      </c>
      <c r="E20" s="11">
        <v>94</v>
      </c>
      <c r="F20" s="11" t="s">
        <v>693</v>
      </c>
      <c r="G20" s="11" t="s">
        <v>284</v>
      </c>
      <c r="H20" s="12" t="s">
        <v>1025</v>
      </c>
      <c r="I20" s="85"/>
      <c r="J20" s="11"/>
      <c r="K20" s="79"/>
      <c r="L20" s="80"/>
      <c r="M20" s="13" cm="1">
        <f t="array" ref="M20">ProcessPrice(価格係数!$B$4*_xlfn.XLOOKUP(H20,価格表!A:A,価格表!G:G),価格係数!$L$7)</f>
        <v>110300</v>
      </c>
      <c r="N20" s="11"/>
    </row>
    <row r="21" spans="1:14" ht="30.75" customHeight="1">
      <c r="A21" s="28"/>
      <c r="C21" s="85"/>
      <c r="D21" s="85"/>
      <c r="E21" s="21">
        <v>94</v>
      </c>
      <c r="F21" s="21" t="s">
        <v>693</v>
      </c>
      <c r="G21" s="21" t="s">
        <v>284</v>
      </c>
      <c r="H21" s="22" t="s">
        <v>1021</v>
      </c>
      <c r="I21" s="84"/>
      <c r="J21" s="21"/>
      <c r="K21" s="81" t="s">
        <v>669</v>
      </c>
      <c r="L21" s="82"/>
      <c r="M21" s="23" cm="1">
        <f t="array" ref="M21">ProcessPrice(価格係数!$B$4*_xlfn.XLOOKUP(H21,価格表!A:A,価格表!G:G),価格係数!$L$7)</f>
        <v>119200</v>
      </c>
      <c r="N21" s="21"/>
    </row>
    <row r="22" spans="1:14" ht="30.75" customHeight="1">
      <c r="A22" s="29">
        <v>19</v>
      </c>
      <c r="C22" s="85"/>
      <c r="D22" s="85"/>
      <c r="E22" s="11">
        <v>94</v>
      </c>
      <c r="F22" s="11" t="s">
        <v>693</v>
      </c>
      <c r="G22" s="11" t="s">
        <v>284</v>
      </c>
      <c r="H22" s="12" t="s">
        <v>1625</v>
      </c>
      <c r="I22" s="11" t="s">
        <v>1599</v>
      </c>
      <c r="J22" s="11"/>
      <c r="K22" s="79" t="s">
        <v>616</v>
      </c>
      <c r="L22" s="80"/>
      <c r="M22" s="13" cm="1">
        <f t="array" ref="M22">ProcessPrice(価格係数!$B$4*_xlfn.XLOOKUP(H22,価格表!A:A,価格表!G:G),価格係数!$L$7)</f>
        <v>114300</v>
      </c>
      <c r="N22" s="11"/>
    </row>
    <row r="23" spans="1:14" ht="30.75" customHeight="1">
      <c r="A23" s="30" t="s">
        <v>4</v>
      </c>
      <c r="C23" s="85"/>
      <c r="D23" s="84"/>
      <c r="E23" s="21">
        <v>94</v>
      </c>
      <c r="F23" s="21" t="s">
        <v>693</v>
      </c>
      <c r="G23" s="21" t="s">
        <v>284</v>
      </c>
      <c r="H23" s="22" t="s">
        <v>1443</v>
      </c>
      <c r="I23" s="11" t="s">
        <v>1954</v>
      </c>
      <c r="J23" s="21"/>
      <c r="K23" s="81" t="s">
        <v>1444</v>
      </c>
      <c r="L23" s="82"/>
      <c r="M23" s="23" cm="1">
        <f t="array" ref="M23">ProcessPrice(価格係数!$B$4*_xlfn.XLOOKUP(H23,価格表!A:A,価格表!G:G),価格係数!$L$7)</f>
        <v>128700</v>
      </c>
      <c r="N23" s="21"/>
    </row>
    <row r="24" spans="1:14" ht="30.75" customHeight="1">
      <c r="A24" s="31"/>
      <c r="C24" s="85"/>
      <c r="D24" s="83" t="s">
        <v>786</v>
      </c>
      <c r="E24" s="11">
        <v>97</v>
      </c>
      <c r="F24" s="11" t="s">
        <v>693</v>
      </c>
      <c r="G24" s="11" t="s">
        <v>284</v>
      </c>
      <c r="H24" s="12" t="s">
        <v>1060</v>
      </c>
      <c r="I24" s="83" t="s">
        <v>907</v>
      </c>
      <c r="J24" s="11"/>
      <c r="K24" s="79"/>
      <c r="L24" s="80"/>
      <c r="M24" s="13" cm="1">
        <f t="array" ref="M24">ProcessPrice(価格係数!$B$4*_xlfn.XLOOKUP(H24,価格表!A:A,価格表!G:G),価格係数!$L$7)</f>
        <v>110800</v>
      </c>
      <c r="N24" s="11"/>
    </row>
    <row r="25" spans="1:14" ht="30.75" customHeight="1">
      <c r="A25" s="28"/>
      <c r="C25" s="85"/>
      <c r="D25" s="85"/>
      <c r="E25" s="21">
        <v>97</v>
      </c>
      <c r="F25" s="21" t="s">
        <v>693</v>
      </c>
      <c r="G25" s="21" t="s">
        <v>284</v>
      </c>
      <c r="H25" s="22" t="s">
        <v>1063</v>
      </c>
      <c r="I25" s="85"/>
      <c r="J25" s="21" t="s">
        <v>358</v>
      </c>
      <c r="K25" s="81" t="s">
        <v>980</v>
      </c>
      <c r="L25" s="82"/>
      <c r="M25" s="23" cm="1">
        <f t="array" ref="M25">ProcessPrice(価格係数!$B$4*_xlfn.XLOOKUP(H25,価格表!A:A,価格表!G:G),価格係数!$L$7)</f>
        <v>127500</v>
      </c>
      <c r="N25" s="21"/>
    </row>
    <row r="26" spans="1:14" ht="30.75" customHeight="1">
      <c r="A26" s="29">
        <v>18</v>
      </c>
      <c r="C26" s="85"/>
      <c r="D26" s="85"/>
      <c r="E26" s="11">
        <v>97</v>
      </c>
      <c r="F26" s="11" t="s">
        <v>693</v>
      </c>
      <c r="G26" s="11" t="s">
        <v>284</v>
      </c>
      <c r="H26" s="12" t="s">
        <v>1059</v>
      </c>
      <c r="I26" s="84"/>
      <c r="J26" s="11"/>
      <c r="K26" s="79" t="s">
        <v>510</v>
      </c>
      <c r="L26" s="80"/>
      <c r="M26" s="13" cm="1">
        <f t="array" ref="M26">ProcessPrice(価格係数!$B$4*_xlfn.XLOOKUP(H26,価格表!A:A,価格表!G:G),価格係数!$L$7)</f>
        <v>116200</v>
      </c>
      <c r="N26" s="11"/>
    </row>
    <row r="27" spans="1:14" ht="30.75" customHeight="1">
      <c r="A27" s="30" t="s">
        <v>4</v>
      </c>
      <c r="C27" s="85"/>
      <c r="D27" s="85"/>
      <c r="E27" s="21">
        <v>97</v>
      </c>
      <c r="F27" s="21" t="s">
        <v>311</v>
      </c>
      <c r="G27" s="21" t="s">
        <v>284</v>
      </c>
      <c r="H27" s="22" t="s">
        <v>1633</v>
      </c>
      <c r="I27" s="11" t="s">
        <v>1599</v>
      </c>
      <c r="J27" s="21"/>
      <c r="K27" s="81" t="s">
        <v>616</v>
      </c>
      <c r="L27" s="82"/>
      <c r="M27" s="23" cm="1">
        <f t="array" ref="M27">ProcessPrice(価格係数!$B$4*_xlfn.XLOOKUP(H27,価格表!A:A,価格表!G:G),価格係数!$L$7)</f>
        <v>116300</v>
      </c>
      <c r="N27" s="21"/>
    </row>
    <row r="28" spans="1:14" ht="30.75" customHeight="1">
      <c r="A28" s="31"/>
      <c r="C28" s="85"/>
      <c r="D28" s="85"/>
      <c r="E28" s="11">
        <v>97</v>
      </c>
      <c r="F28" s="11" t="s">
        <v>311</v>
      </c>
      <c r="G28" s="11" t="s">
        <v>284</v>
      </c>
      <c r="H28" s="12" t="s">
        <v>787</v>
      </c>
      <c r="I28" s="11" t="s">
        <v>770</v>
      </c>
      <c r="J28" s="11" t="s">
        <v>358</v>
      </c>
      <c r="K28" s="79" t="s">
        <v>2067</v>
      </c>
      <c r="L28" s="80"/>
      <c r="M28" s="13" cm="1">
        <f t="array" ref="M28">ProcessPrice(価格係数!$B$4*_xlfn.XLOOKUP(H28,価格表!A:A,価格表!G:G),価格係数!$L$7)</f>
        <v>116200</v>
      </c>
      <c r="N28" s="11"/>
    </row>
    <row r="29" spans="1:14" ht="30.75" customHeight="1">
      <c r="A29" s="28"/>
      <c r="C29" s="85"/>
      <c r="D29" s="84"/>
      <c r="E29" s="21">
        <v>97</v>
      </c>
      <c r="F29" s="21" t="s">
        <v>693</v>
      </c>
      <c r="G29" s="21" t="s">
        <v>284</v>
      </c>
      <c r="H29" s="22" t="s">
        <v>1519</v>
      </c>
      <c r="I29" s="11" t="s">
        <v>1510</v>
      </c>
      <c r="J29" s="21" t="s">
        <v>358</v>
      </c>
      <c r="K29" s="81" t="s">
        <v>980</v>
      </c>
      <c r="L29" s="82"/>
      <c r="M29" s="23" cm="1">
        <f t="array" ref="M29">ProcessPrice(価格係数!$B$4*_xlfn.XLOOKUP(H29,価格表!A:A,価格表!G:G),価格係数!$L$7)</f>
        <v>178800</v>
      </c>
      <c r="N29" s="21"/>
    </row>
    <row r="30" spans="1:14" ht="30.75" customHeight="1">
      <c r="A30" s="29">
        <v>17</v>
      </c>
      <c r="C30" s="85"/>
      <c r="D30" s="83" t="s">
        <v>1095</v>
      </c>
      <c r="E30" s="11">
        <v>99</v>
      </c>
      <c r="F30" s="11" t="s">
        <v>693</v>
      </c>
      <c r="G30" s="11" t="s">
        <v>284</v>
      </c>
      <c r="H30" s="12" t="s">
        <v>1097</v>
      </c>
      <c r="I30" s="83" t="s">
        <v>907</v>
      </c>
      <c r="J30" s="11"/>
      <c r="K30" s="79"/>
      <c r="L30" s="80"/>
      <c r="M30" s="13" cm="1">
        <f t="array" ref="M30">ProcessPrice(価格係数!$B$4*_xlfn.XLOOKUP(H30,価格表!A:A,価格表!G:G),価格係数!$L$7)</f>
        <v>115800</v>
      </c>
      <c r="N30" s="11"/>
    </row>
    <row r="31" spans="1:14" ht="30.75" customHeight="1">
      <c r="A31" s="30" t="s">
        <v>4</v>
      </c>
      <c r="C31" s="85"/>
      <c r="D31" s="85"/>
      <c r="E31" s="21">
        <v>99</v>
      </c>
      <c r="F31" s="21" t="s">
        <v>693</v>
      </c>
      <c r="G31" s="21" t="s">
        <v>284</v>
      </c>
      <c r="H31" s="22" t="s">
        <v>1096</v>
      </c>
      <c r="I31" s="85"/>
      <c r="J31" s="21"/>
      <c r="K31" s="81" t="s">
        <v>616</v>
      </c>
      <c r="L31" s="82"/>
      <c r="M31" s="23" cm="1">
        <f t="array" ref="M31">ProcessPrice(価格係数!$B$4*_xlfn.XLOOKUP(H31,価格表!A:A,価格表!G:G),価格係数!$L$7)</f>
        <v>125100</v>
      </c>
      <c r="N31" s="21"/>
    </row>
    <row r="32" spans="1:14" ht="30.75" customHeight="1">
      <c r="A32" s="31"/>
      <c r="C32" s="85"/>
      <c r="D32" s="85"/>
      <c r="E32" s="11">
        <v>99</v>
      </c>
      <c r="F32" s="11" t="s">
        <v>693</v>
      </c>
      <c r="G32" s="11" t="s">
        <v>284</v>
      </c>
      <c r="H32" s="12" t="s">
        <v>1102</v>
      </c>
      <c r="I32" s="84"/>
      <c r="J32" s="11"/>
      <c r="K32" s="79" t="s">
        <v>1103</v>
      </c>
      <c r="L32" s="80"/>
      <c r="M32" s="13" cm="1">
        <f t="array" ref="M32">ProcessPrice(価格係数!$B$4*_xlfn.XLOOKUP(H32,価格表!A:A,価格表!G:G),価格係数!$L$7)</f>
        <v>125100</v>
      </c>
      <c r="N32" s="11" t="s">
        <v>542</v>
      </c>
    </row>
    <row r="33" spans="1:14" ht="30.75" customHeight="1">
      <c r="A33" s="28"/>
      <c r="C33" s="85"/>
      <c r="D33" s="85"/>
      <c r="E33" s="21">
        <v>99</v>
      </c>
      <c r="F33" s="21" t="s">
        <v>693</v>
      </c>
      <c r="G33" s="21" t="s">
        <v>284</v>
      </c>
      <c r="H33" s="22" t="s">
        <v>1641</v>
      </c>
      <c r="I33" s="83" t="s">
        <v>1599</v>
      </c>
      <c r="J33" s="21"/>
      <c r="K33" s="81" t="s">
        <v>616</v>
      </c>
      <c r="L33" s="82"/>
      <c r="M33" s="23" cm="1">
        <f t="array" ref="M33">ProcessPrice(価格係数!$B$4*_xlfn.XLOOKUP(H33,価格表!A:A,価格表!G:G),価格係数!$L$7)</f>
        <v>121700</v>
      </c>
      <c r="N33" s="21"/>
    </row>
    <row r="34" spans="1:14" ht="30.75" customHeight="1">
      <c r="A34" s="29">
        <v>16</v>
      </c>
      <c r="C34" s="85"/>
      <c r="D34" s="85"/>
      <c r="E34" s="11">
        <v>99</v>
      </c>
      <c r="F34" s="11" t="s">
        <v>693</v>
      </c>
      <c r="G34" s="11" t="s">
        <v>284</v>
      </c>
      <c r="H34" s="12" t="s">
        <v>1644</v>
      </c>
      <c r="I34" s="85"/>
      <c r="J34" s="11"/>
      <c r="K34" s="79" t="s">
        <v>967</v>
      </c>
      <c r="L34" s="80"/>
      <c r="M34" s="13" cm="1">
        <f t="array" ref="M34">ProcessPrice(価格係数!$B$4*_xlfn.XLOOKUP(H34,価格表!A:A,価格表!G:G),価格係数!$L$7)</f>
        <v>123500</v>
      </c>
      <c r="N34" s="11"/>
    </row>
    <row r="35" spans="1:14" ht="30.75" customHeight="1">
      <c r="A35" s="30" t="s">
        <v>4</v>
      </c>
      <c r="C35" s="85"/>
      <c r="D35" s="85"/>
      <c r="E35" s="21">
        <v>99</v>
      </c>
      <c r="F35" s="21" t="s">
        <v>693</v>
      </c>
      <c r="G35" s="21" t="s">
        <v>284</v>
      </c>
      <c r="H35" s="22" t="s">
        <v>1643</v>
      </c>
      <c r="I35" s="85"/>
      <c r="J35" s="21"/>
      <c r="K35" s="81" t="s">
        <v>669</v>
      </c>
      <c r="L35" s="82"/>
      <c r="M35" s="23" cm="1">
        <f t="array" ref="M35">ProcessPrice(価格係数!$B$4*_xlfn.XLOOKUP(H35,価格表!A:A,価格表!G:G),価格係数!$L$7)</f>
        <v>121700</v>
      </c>
      <c r="N35" s="21" t="s">
        <v>374</v>
      </c>
    </row>
    <row r="36" spans="1:14" ht="30.75" customHeight="1">
      <c r="A36" s="31"/>
      <c r="C36" s="85"/>
      <c r="D36" s="85"/>
      <c r="E36" s="11">
        <v>95</v>
      </c>
      <c r="F36" s="11" t="s">
        <v>693</v>
      </c>
      <c r="G36" s="11"/>
      <c r="H36" s="12" t="s">
        <v>1642</v>
      </c>
      <c r="I36" s="84"/>
      <c r="J36" s="11" t="s">
        <v>358</v>
      </c>
      <c r="K36" s="79" t="s">
        <v>958</v>
      </c>
      <c r="L36" s="80"/>
      <c r="M36" s="13" cm="1">
        <f t="array" ref="M36">ProcessPrice(価格係数!$B$4*_xlfn.XLOOKUP(H36,価格表!A:A,価格表!G:G),価格係数!$L$7)</f>
        <v>127400</v>
      </c>
      <c r="N36" s="11"/>
    </row>
    <row r="37" spans="1:14" ht="30.75" customHeight="1">
      <c r="A37" s="28"/>
      <c r="C37" s="85"/>
      <c r="D37" s="85"/>
      <c r="E37" s="21">
        <v>99</v>
      </c>
      <c r="F37" s="21" t="s">
        <v>693</v>
      </c>
      <c r="G37" s="21" t="s">
        <v>284</v>
      </c>
      <c r="H37" s="22" t="s">
        <v>1466</v>
      </c>
      <c r="I37" s="83" t="s">
        <v>1954</v>
      </c>
      <c r="J37" s="21"/>
      <c r="K37" s="81" t="s">
        <v>616</v>
      </c>
      <c r="L37" s="82"/>
      <c r="M37" s="23" cm="1">
        <f t="array" ref="M37">ProcessPrice(価格係数!$B$4*_xlfn.XLOOKUP(H37,価格表!A:A,価格表!G:G),価格係数!$L$7)</f>
        <v>139300</v>
      </c>
      <c r="N37" s="21"/>
    </row>
    <row r="38" spans="1:14" ht="30.75" customHeight="1">
      <c r="A38" s="29">
        <v>15</v>
      </c>
      <c r="C38" s="85"/>
      <c r="D38" s="85"/>
      <c r="E38" s="11">
        <v>99</v>
      </c>
      <c r="F38" s="11" t="s">
        <v>693</v>
      </c>
      <c r="G38" s="11" t="s">
        <v>284</v>
      </c>
      <c r="H38" s="12" t="s">
        <v>1467</v>
      </c>
      <c r="I38" s="84"/>
      <c r="J38" s="11"/>
      <c r="K38" s="79" t="s">
        <v>1444</v>
      </c>
      <c r="L38" s="80"/>
      <c r="M38" s="13" cm="1">
        <f t="array" ref="M38">ProcessPrice(価格係数!$B$4*_xlfn.XLOOKUP(H38,価格表!A:A,価格表!G:G),価格係数!$L$7)</f>
        <v>138000</v>
      </c>
      <c r="N38" s="11"/>
    </row>
    <row r="39" spans="1:14" ht="30.75" customHeight="1">
      <c r="A39" s="30" t="s">
        <v>4</v>
      </c>
      <c r="C39" s="85"/>
      <c r="D39" s="85"/>
      <c r="E39" s="21">
        <v>99</v>
      </c>
      <c r="F39" s="21" t="s">
        <v>693</v>
      </c>
      <c r="G39" s="21" t="s">
        <v>284</v>
      </c>
      <c r="H39" s="22" t="s">
        <v>1524</v>
      </c>
      <c r="I39" s="11" t="s">
        <v>1510</v>
      </c>
      <c r="J39" s="21" t="s">
        <v>1426</v>
      </c>
      <c r="K39" s="81" t="s">
        <v>616</v>
      </c>
      <c r="L39" s="82"/>
      <c r="M39" s="23" cm="1">
        <f t="array" ref="M39">ProcessPrice(価格係数!$B$4*_xlfn.XLOOKUP(H39,価格表!A:A,価格表!G:G),価格係数!$L$7)</f>
        <v>146200</v>
      </c>
      <c r="N39" s="21"/>
    </row>
    <row r="40" spans="1:14" ht="30.75" customHeight="1">
      <c r="A40" s="31"/>
      <c r="C40" s="85"/>
      <c r="D40" s="85"/>
      <c r="E40" s="11">
        <v>99</v>
      </c>
      <c r="F40" s="11" t="s">
        <v>693</v>
      </c>
      <c r="G40" s="11" t="s">
        <v>284</v>
      </c>
      <c r="H40" s="12" t="s">
        <v>1468</v>
      </c>
      <c r="I40" s="83" t="s">
        <v>1409</v>
      </c>
      <c r="J40" s="11"/>
      <c r="K40" s="79" t="s">
        <v>616</v>
      </c>
      <c r="L40" s="80"/>
      <c r="M40" s="13" cm="1">
        <f t="array" ref="M40">ProcessPrice(価格係数!$B$4*_xlfn.XLOOKUP(H40,価格表!A:A,価格表!G:G),価格係数!$L$7)</f>
        <v>139300</v>
      </c>
      <c r="N40" s="11"/>
    </row>
    <row r="41" spans="1:14" ht="30.75" customHeight="1">
      <c r="A41" s="28"/>
      <c r="C41" s="85"/>
      <c r="D41" s="84"/>
      <c r="E41" s="21">
        <v>99</v>
      </c>
      <c r="F41" s="21" t="s">
        <v>693</v>
      </c>
      <c r="G41" s="21" t="s">
        <v>284</v>
      </c>
      <c r="H41" s="22" t="s">
        <v>1469</v>
      </c>
      <c r="I41" s="84"/>
      <c r="J41" s="21"/>
      <c r="K41" s="81" t="s">
        <v>669</v>
      </c>
      <c r="L41" s="82"/>
      <c r="M41" s="23" cm="1">
        <f t="array" ref="M41">ProcessPrice(価格係数!$B$4*_xlfn.XLOOKUP(H41,価格表!A:A,価格表!G:G),価格係数!$L$7)</f>
        <v>139300</v>
      </c>
      <c r="N41" s="21"/>
    </row>
    <row r="42" spans="1:14" ht="30.75" customHeight="1">
      <c r="A42" s="29">
        <v>14</v>
      </c>
      <c r="C42" s="85"/>
      <c r="D42" s="83" t="s">
        <v>1132</v>
      </c>
      <c r="E42" s="11">
        <v>101</v>
      </c>
      <c r="F42" s="11" t="s">
        <v>693</v>
      </c>
      <c r="G42" s="11" t="s">
        <v>284</v>
      </c>
      <c r="H42" s="12" t="s">
        <v>1133</v>
      </c>
      <c r="I42" s="83" t="s">
        <v>907</v>
      </c>
      <c r="J42" s="11"/>
      <c r="K42" s="79"/>
      <c r="L42" s="80"/>
      <c r="M42" s="13" cm="1">
        <f t="array" ref="M42">ProcessPrice(価格係数!$B$4*_xlfn.XLOOKUP(H42,価格表!A:A,価格表!G:G),価格係数!$L$7)</f>
        <v>116000</v>
      </c>
      <c r="N42" s="11"/>
    </row>
    <row r="43" spans="1:14" ht="30.75" customHeight="1">
      <c r="A43" s="30" t="s">
        <v>4</v>
      </c>
      <c r="C43" s="85"/>
      <c r="D43" s="85"/>
      <c r="E43" s="21">
        <v>101</v>
      </c>
      <c r="F43" s="21" t="s">
        <v>693</v>
      </c>
      <c r="G43" s="21" t="s">
        <v>284</v>
      </c>
      <c r="H43" s="22" t="s">
        <v>1137</v>
      </c>
      <c r="I43" s="85"/>
      <c r="J43" s="21"/>
      <c r="K43" s="81" t="s">
        <v>669</v>
      </c>
      <c r="L43" s="82"/>
      <c r="M43" s="23" cm="1">
        <f t="array" ref="M43">ProcessPrice(価格係数!$B$4*_xlfn.XLOOKUP(H43,価格表!A:A,価格表!G:G),価格係数!$L$7)</f>
        <v>121800</v>
      </c>
      <c r="N43" s="21"/>
    </row>
    <row r="44" spans="1:14" ht="30.75" customHeight="1">
      <c r="A44" s="31"/>
      <c r="C44" s="85"/>
      <c r="D44" s="85"/>
      <c r="E44" s="11">
        <v>101</v>
      </c>
      <c r="F44" s="11" t="s">
        <v>693</v>
      </c>
      <c r="G44" s="11" t="s">
        <v>284</v>
      </c>
      <c r="H44" s="12" t="s">
        <v>1134</v>
      </c>
      <c r="I44" s="84"/>
      <c r="J44" s="11"/>
      <c r="K44" s="79" t="s">
        <v>666</v>
      </c>
      <c r="L44" s="80"/>
      <c r="M44" s="13" cm="1">
        <f t="array" ref="M44">ProcessPrice(価格係数!$B$4*_xlfn.XLOOKUP(H44,価格表!A:A,価格表!G:G),価格係数!$L$7)</f>
        <v>127600</v>
      </c>
      <c r="N44" s="11"/>
    </row>
    <row r="45" spans="1:14" ht="30.75" customHeight="1">
      <c r="A45" s="28"/>
      <c r="C45" s="85"/>
      <c r="D45" s="85"/>
      <c r="E45" s="21">
        <v>101</v>
      </c>
      <c r="F45" s="21" t="s">
        <v>693</v>
      </c>
      <c r="G45" s="21" t="s">
        <v>284</v>
      </c>
      <c r="H45" s="22" t="s">
        <v>1650</v>
      </c>
      <c r="I45" s="11" t="s">
        <v>1599</v>
      </c>
      <c r="J45" s="21"/>
      <c r="K45" s="81" t="s">
        <v>616</v>
      </c>
      <c r="L45" s="82"/>
      <c r="M45" s="23" cm="1">
        <f t="array" ref="M45">ProcessPrice(価格係数!$B$4*_xlfn.XLOOKUP(H45,価格表!A:A,価格表!G:G),価格係数!$L$7)</f>
        <v>121800</v>
      </c>
      <c r="N45" s="21"/>
    </row>
    <row r="46" spans="1:14" ht="30.75" customHeight="1">
      <c r="A46" s="29">
        <v>13</v>
      </c>
      <c r="C46" s="85"/>
      <c r="D46" s="85"/>
      <c r="E46" s="11">
        <v>101</v>
      </c>
      <c r="F46" s="11" t="s">
        <v>693</v>
      </c>
      <c r="G46" s="11" t="s">
        <v>284</v>
      </c>
      <c r="H46" s="12" t="s">
        <v>1529</v>
      </c>
      <c r="I46" s="11" t="s">
        <v>1510</v>
      </c>
      <c r="J46" s="11"/>
      <c r="K46" s="79" t="s">
        <v>669</v>
      </c>
      <c r="L46" s="80"/>
      <c r="M46" s="13" cm="1">
        <f t="array" ref="M46">ProcessPrice(価格係数!$B$4*_xlfn.XLOOKUP(H46,価格表!A:A,価格表!G:G),価格係数!$L$7)</f>
        <v>174000</v>
      </c>
      <c r="N46" s="11" t="s">
        <v>542</v>
      </c>
    </row>
    <row r="47" spans="1:14" ht="30.75" customHeight="1">
      <c r="A47" s="30" t="s">
        <v>4</v>
      </c>
      <c r="C47" s="85"/>
      <c r="D47" s="85"/>
      <c r="E47" s="21">
        <v>101</v>
      </c>
      <c r="F47" s="21" t="s">
        <v>693</v>
      </c>
      <c r="G47" s="21" t="s">
        <v>284</v>
      </c>
      <c r="H47" s="22" t="s">
        <v>1649</v>
      </c>
      <c r="I47" s="11" t="s">
        <v>1599</v>
      </c>
      <c r="J47" s="21"/>
      <c r="K47" s="81" t="s">
        <v>510</v>
      </c>
      <c r="L47" s="82"/>
      <c r="M47" s="23" cm="1">
        <f t="array" ref="M47">ProcessPrice(価格係数!$B$4*_xlfn.XLOOKUP(H47,価格表!A:A,価格表!G:G),価格係数!$L$7)</f>
        <v>121800</v>
      </c>
      <c r="N47" s="21"/>
    </row>
    <row r="48" spans="1:14" ht="30.75" customHeight="1">
      <c r="A48" s="31"/>
      <c r="C48" s="84"/>
      <c r="D48" s="84"/>
      <c r="E48" s="11">
        <v>101</v>
      </c>
      <c r="F48" s="11" t="s">
        <v>693</v>
      </c>
      <c r="G48" s="11" t="s">
        <v>284</v>
      </c>
      <c r="H48" s="12" t="s">
        <v>1527</v>
      </c>
      <c r="I48" s="11" t="s">
        <v>1510</v>
      </c>
      <c r="J48" s="11" t="s">
        <v>1426</v>
      </c>
      <c r="K48" s="79" t="s">
        <v>666</v>
      </c>
      <c r="L48" s="80"/>
      <c r="M48" s="13" cm="1">
        <f t="array" ref="M48">ProcessPrice(価格係数!$B$4*_xlfn.XLOOKUP(H48,価格表!A:A,価格表!G:G),価格係数!$L$7)</f>
        <v>153600</v>
      </c>
      <c r="N48" s="11"/>
    </row>
    <row r="49" spans="8:13" ht="22.5" customHeight="1">
      <c r="H49" s="48"/>
      <c r="M49" s="49"/>
    </row>
    <row r="50" spans="8:13" ht="22.5" customHeight="1">
      <c r="H50" s="48"/>
      <c r="I50" s="9">
        <v>6</v>
      </c>
      <c r="M50" s="49"/>
    </row>
    <row r="51" spans="8:13" ht="22.5" customHeight="1">
      <c r="H51" s="48"/>
      <c r="M51" s="49"/>
    </row>
  </sheetData>
  <mergeCells count="62">
    <mergeCell ref="D18:D19"/>
    <mergeCell ref="I18:I21"/>
    <mergeCell ref="K18:L18"/>
    <mergeCell ref="K19:L19"/>
    <mergeCell ref="D20:D23"/>
    <mergeCell ref="K20:L20"/>
    <mergeCell ref="K21:L21"/>
    <mergeCell ref="K22:L22"/>
    <mergeCell ref="K23:L23"/>
    <mergeCell ref="K4:L4"/>
    <mergeCell ref="K5:L5"/>
    <mergeCell ref="C6:C48"/>
    <mergeCell ref="I6:I9"/>
    <mergeCell ref="K6:L6"/>
    <mergeCell ref="K7:L7"/>
    <mergeCell ref="K8:L8"/>
    <mergeCell ref="K9:L9"/>
    <mergeCell ref="D10:D11"/>
    <mergeCell ref="K10:L10"/>
    <mergeCell ref="D24:D29"/>
    <mergeCell ref="I24:I26"/>
    <mergeCell ref="K24:L24"/>
    <mergeCell ref="K25:L25"/>
    <mergeCell ref="K26:L26"/>
    <mergeCell ref="K27:L27"/>
    <mergeCell ref="D13:D17"/>
    <mergeCell ref="K13:L13"/>
    <mergeCell ref="K14:L14"/>
    <mergeCell ref="K15:L15"/>
    <mergeCell ref="K16:L16"/>
    <mergeCell ref="K17:L17"/>
    <mergeCell ref="K11:L11"/>
    <mergeCell ref="I12:I14"/>
    <mergeCell ref="K12:L12"/>
    <mergeCell ref="I30:I32"/>
    <mergeCell ref="K30:L30"/>
    <mergeCell ref="K31:L31"/>
    <mergeCell ref="K32:L32"/>
    <mergeCell ref="K28:L28"/>
    <mergeCell ref="K29:L29"/>
    <mergeCell ref="D42:D48"/>
    <mergeCell ref="I42:I44"/>
    <mergeCell ref="K42:L42"/>
    <mergeCell ref="K43:L43"/>
    <mergeCell ref="K44:L44"/>
    <mergeCell ref="K45:L45"/>
    <mergeCell ref="K46:L46"/>
    <mergeCell ref="K47:L47"/>
    <mergeCell ref="K48:L48"/>
    <mergeCell ref="K39:L39"/>
    <mergeCell ref="I40:I41"/>
    <mergeCell ref="K40:L40"/>
    <mergeCell ref="K41:L41"/>
    <mergeCell ref="D30:D41"/>
    <mergeCell ref="I37:I38"/>
    <mergeCell ref="K37:L37"/>
    <mergeCell ref="K38:L38"/>
    <mergeCell ref="I33:I36"/>
    <mergeCell ref="K33:L33"/>
    <mergeCell ref="K34:L34"/>
    <mergeCell ref="K35:L35"/>
    <mergeCell ref="K36:L36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5B57E-5FAF-40EE-8B96-39CACA95ADA1}">
  <sheetPr codeName="Sheet19">
    <tabColor rgb="FF92D050"/>
    <pageSetUpPr fitToPage="1"/>
  </sheetPr>
  <dimension ref="C1:U51"/>
  <sheetViews>
    <sheetView view="pageBreakPreview" zoomScale="60" zoomScaleNormal="100" workbookViewId="0">
      <selection activeCell="M5" sqref="M5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20</v>
      </c>
      <c r="D5" s="83" t="s">
        <v>1132</v>
      </c>
      <c r="E5" s="18">
        <v>101</v>
      </c>
      <c r="F5" s="18" t="s">
        <v>693</v>
      </c>
      <c r="G5" s="18" t="s">
        <v>284</v>
      </c>
      <c r="H5" s="19" t="s">
        <v>1476</v>
      </c>
      <c r="I5" s="83" t="s">
        <v>1409</v>
      </c>
      <c r="J5" s="18" t="s">
        <v>1426</v>
      </c>
      <c r="K5" s="81"/>
      <c r="L5" s="82"/>
      <c r="M5" s="20" cm="1">
        <f t="array" ref="M5">ProcessPrice(価格係数!$B$4*_xlfn.XLOOKUP(H5,価格表!A:A,価格表!G:G),価格係数!$L$7)</f>
        <v>136200</v>
      </c>
      <c r="N5" s="18"/>
      <c r="P5" s="32"/>
    </row>
    <row r="6" spans="3:16" ht="30.75" customHeight="1">
      <c r="C6" s="85"/>
      <c r="D6" s="85"/>
      <c r="E6" s="11">
        <v>101</v>
      </c>
      <c r="F6" s="11" t="s">
        <v>693</v>
      </c>
      <c r="G6" s="11" t="s">
        <v>284</v>
      </c>
      <c r="H6" s="12" t="s">
        <v>1474</v>
      </c>
      <c r="I6" s="85"/>
      <c r="J6" s="11"/>
      <c r="K6" s="79" t="s">
        <v>510</v>
      </c>
      <c r="L6" s="80"/>
      <c r="M6" s="13" cm="1">
        <f t="array" ref="M6">ProcessPrice(価格係数!$B$4*_xlfn.XLOOKUP(H6,価格表!A:A,価格表!G:G),価格係数!$L$7)</f>
        <v>146200</v>
      </c>
      <c r="N6" s="11"/>
      <c r="P6" s="33">
        <v>23</v>
      </c>
    </row>
    <row r="7" spans="3:16" ht="30.75" customHeight="1">
      <c r="C7" s="85"/>
      <c r="D7" s="85"/>
      <c r="E7" s="21">
        <v>101</v>
      </c>
      <c r="F7" s="21" t="s">
        <v>693</v>
      </c>
      <c r="G7" s="21" t="s">
        <v>284</v>
      </c>
      <c r="H7" s="22" t="s">
        <v>1475</v>
      </c>
      <c r="I7" s="84"/>
      <c r="J7" s="21"/>
      <c r="K7" s="81" t="s">
        <v>675</v>
      </c>
      <c r="L7" s="82"/>
      <c r="M7" s="23" cm="1">
        <f t="array" ref="M7">ProcessPrice(価格係数!$B$4*_xlfn.XLOOKUP(H7,価格表!A:A,価格表!G:G),価格係数!$L$7)</f>
        <v>146200</v>
      </c>
      <c r="N7" s="21"/>
      <c r="P7" s="34" t="s">
        <v>4</v>
      </c>
    </row>
    <row r="8" spans="3:16" ht="30.75" customHeight="1">
      <c r="C8" s="85"/>
      <c r="D8" s="84"/>
      <c r="E8" s="11">
        <v>101</v>
      </c>
      <c r="F8" s="11" t="s">
        <v>693</v>
      </c>
      <c r="G8" s="11" t="s">
        <v>284</v>
      </c>
      <c r="H8" s="12" t="s">
        <v>1594</v>
      </c>
      <c r="I8" s="11" t="s">
        <v>1588</v>
      </c>
      <c r="J8" s="11"/>
      <c r="K8" s="79" t="s">
        <v>669</v>
      </c>
      <c r="L8" s="80"/>
      <c r="M8" s="13" cm="1">
        <f t="array" ref="M8">ProcessPrice(価格係数!$B$4*_xlfn.XLOOKUP(H8,価格表!A:A,価格表!G:G),価格係数!$L$7)</f>
        <v>127900</v>
      </c>
      <c r="N8" s="11"/>
      <c r="P8" s="35"/>
    </row>
    <row r="9" spans="3:16" ht="30.75" customHeight="1">
      <c r="C9" s="85"/>
      <c r="D9" s="83" t="s">
        <v>1159</v>
      </c>
      <c r="E9" s="21">
        <v>103</v>
      </c>
      <c r="F9" s="21" t="s">
        <v>693</v>
      </c>
      <c r="G9" s="21" t="s">
        <v>284</v>
      </c>
      <c r="H9" s="22" t="s">
        <v>1161</v>
      </c>
      <c r="I9" s="83" t="s">
        <v>907</v>
      </c>
      <c r="J9" s="21"/>
      <c r="K9" s="81"/>
      <c r="L9" s="82"/>
      <c r="M9" s="23" cm="1">
        <f t="array" ref="M9">ProcessPrice(価格係数!$B$4*_xlfn.XLOOKUP(H9,価格表!A:A,価格表!G:G),価格係数!$L$7)</f>
        <v>122700</v>
      </c>
      <c r="N9" s="21"/>
      <c r="P9" s="32"/>
    </row>
    <row r="10" spans="3:16" ht="30.75" customHeight="1">
      <c r="C10" s="85"/>
      <c r="D10" s="85"/>
      <c r="E10" s="11">
        <v>103</v>
      </c>
      <c r="F10" s="11" t="s">
        <v>693</v>
      </c>
      <c r="G10" s="11" t="s">
        <v>284</v>
      </c>
      <c r="H10" s="12" t="s">
        <v>1163</v>
      </c>
      <c r="I10" s="85"/>
      <c r="J10" s="11"/>
      <c r="K10" s="79" t="s">
        <v>512</v>
      </c>
      <c r="L10" s="80"/>
      <c r="M10" s="13" cm="1">
        <f t="array" ref="M10">ProcessPrice(価格係数!$B$4*_xlfn.XLOOKUP(H10,価格表!A:A,価格表!G:G),価格係数!$L$7)</f>
        <v>129900</v>
      </c>
      <c r="N10" s="11"/>
      <c r="P10" s="33">
        <v>22</v>
      </c>
    </row>
    <row r="11" spans="3:16" ht="30.75" customHeight="1">
      <c r="C11" s="85"/>
      <c r="D11" s="85"/>
      <c r="E11" s="21">
        <v>103</v>
      </c>
      <c r="F11" s="21" t="s">
        <v>693</v>
      </c>
      <c r="G11" s="21" t="s">
        <v>284</v>
      </c>
      <c r="H11" s="22" t="s">
        <v>1160</v>
      </c>
      <c r="I11" s="85"/>
      <c r="J11" s="21"/>
      <c r="K11" s="81" t="s">
        <v>666</v>
      </c>
      <c r="L11" s="82"/>
      <c r="M11" s="23" cm="1">
        <f t="array" ref="M11">ProcessPrice(価格係数!$B$4*_xlfn.XLOOKUP(H11,価格表!A:A,価格表!G:G),価格係数!$L$7)</f>
        <v>129900</v>
      </c>
      <c r="N11" s="21"/>
      <c r="P11" s="34" t="s">
        <v>4</v>
      </c>
    </row>
    <row r="12" spans="3:16" ht="30.75" customHeight="1">
      <c r="C12" s="85"/>
      <c r="D12" s="85"/>
      <c r="E12" s="11">
        <v>99</v>
      </c>
      <c r="F12" s="11" t="s">
        <v>693</v>
      </c>
      <c r="G12" s="11"/>
      <c r="H12" s="12" t="s">
        <v>1162</v>
      </c>
      <c r="I12" s="84"/>
      <c r="J12" s="11" t="s">
        <v>358</v>
      </c>
      <c r="K12" s="79" t="s">
        <v>958</v>
      </c>
      <c r="L12" s="80"/>
      <c r="M12" s="13" cm="1">
        <f t="array" ref="M12">ProcessPrice(価格係数!$B$4*_xlfn.XLOOKUP(H12,価格表!A:A,価格表!G:G),価格係数!$L$7)</f>
        <v>134900</v>
      </c>
      <c r="N12" s="11"/>
      <c r="P12" s="35"/>
    </row>
    <row r="13" spans="3:16" ht="30.75" customHeight="1">
      <c r="C13" s="85"/>
      <c r="D13" s="85"/>
      <c r="E13" s="21">
        <v>103</v>
      </c>
      <c r="F13" s="21" t="s">
        <v>693</v>
      </c>
      <c r="G13" s="21" t="s">
        <v>284</v>
      </c>
      <c r="H13" s="22" t="s">
        <v>1658</v>
      </c>
      <c r="I13" s="83" t="s">
        <v>1599</v>
      </c>
      <c r="J13" s="21"/>
      <c r="K13" s="81" t="s">
        <v>1610</v>
      </c>
      <c r="L13" s="82"/>
      <c r="M13" s="23" cm="1">
        <f t="array" ref="M13">ProcessPrice(価格係数!$B$4*_xlfn.XLOOKUP(H13,価格表!A:A,価格表!G:G),価格係数!$L$7)</f>
        <v>129800</v>
      </c>
      <c r="N13" s="21"/>
      <c r="P13" s="32"/>
    </row>
    <row r="14" spans="3:16" ht="30.75" customHeight="1">
      <c r="C14" s="85"/>
      <c r="D14" s="85"/>
      <c r="E14" s="11">
        <v>103</v>
      </c>
      <c r="F14" s="11" t="s">
        <v>693</v>
      </c>
      <c r="G14" s="11" t="s">
        <v>284</v>
      </c>
      <c r="H14" s="12" t="s">
        <v>1657</v>
      </c>
      <c r="I14" s="84"/>
      <c r="J14" s="11"/>
      <c r="K14" s="79" t="s">
        <v>510</v>
      </c>
      <c r="L14" s="80"/>
      <c r="M14" s="13" cm="1">
        <f t="array" ref="M14">ProcessPrice(価格係数!$B$4*_xlfn.XLOOKUP(H14,価格表!A:A,価格表!G:G),価格係数!$L$7)</f>
        <v>123900</v>
      </c>
      <c r="N14" s="11"/>
      <c r="P14" s="33">
        <v>21</v>
      </c>
    </row>
    <row r="15" spans="3:16" ht="30.75" customHeight="1">
      <c r="C15" s="85"/>
      <c r="D15" s="85"/>
      <c r="E15" s="21">
        <v>103</v>
      </c>
      <c r="F15" s="21" t="s">
        <v>693</v>
      </c>
      <c r="G15" s="21" t="s">
        <v>284</v>
      </c>
      <c r="H15" s="22" t="s">
        <v>1484</v>
      </c>
      <c r="I15" s="11" t="s">
        <v>1954</v>
      </c>
      <c r="J15" s="21"/>
      <c r="K15" s="81"/>
      <c r="L15" s="82"/>
      <c r="M15" s="23" cm="1">
        <f t="array" ref="M15">ProcessPrice(価格係数!$B$4*_xlfn.XLOOKUP(H15,価格表!A:A,価格表!G:G),価格係数!$L$7)</f>
        <v>136000</v>
      </c>
      <c r="N15" s="21"/>
      <c r="P15" s="34" t="s">
        <v>4</v>
      </c>
    </row>
    <row r="16" spans="3:16" ht="30.75" customHeight="1">
      <c r="C16" s="85"/>
      <c r="D16" s="85"/>
      <c r="E16" s="11">
        <v>103</v>
      </c>
      <c r="F16" s="11" t="s">
        <v>693</v>
      </c>
      <c r="G16" s="11" t="s">
        <v>284</v>
      </c>
      <c r="H16" s="12" t="s">
        <v>1530</v>
      </c>
      <c r="I16" s="83" t="s">
        <v>1510</v>
      </c>
      <c r="J16" s="11"/>
      <c r="K16" s="79" t="s">
        <v>967</v>
      </c>
      <c r="L16" s="80"/>
      <c r="M16" s="13" cm="1">
        <f t="array" ref="M16">ProcessPrice(価格係数!$B$4*_xlfn.XLOOKUP(H16,価格表!A:A,価格表!G:G),価格係数!$L$7)</f>
        <v>154900</v>
      </c>
      <c r="N16" s="11"/>
      <c r="P16" s="35"/>
    </row>
    <row r="17" spans="3:16" ht="30.75" customHeight="1">
      <c r="C17" s="85"/>
      <c r="D17" s="85"/>
      <c r="E17" s="21">
        <v>103</v>
      </c>
      <c r="F17" s="21" t="s">
        <v>693</v>
      </c>
      <c r="G17" s="21" t="s">
        <v>284</v>
      </c>
      <c r="H17" s="22" t="s">
        <v>1531</v>
      </c>
      <c r="I17" s="84"/>
      <c r="J17" s="21" t="s">
        <v>1426</v>
      </c>
      <c r="K17" s="81" t="s">
        <v>666</v>
      </c>
      <c r="L17" s="82"/>
      <c r="M17" s="23" cm="1">
        <f t="array" ref="M17">ProcessPrice(価格係数!$B$4*_xlfn.XLOOKUP(H17,価格表!A:A,価格表!G:G),価格係数!$L$7)</f>
        <v>154900</v>
      </c>
      <c r="N17" s="21"/>
      <c r="P17" s="36"/>
    </row>
    <row r="18" spans="3:16" ht="30.75" customHeight="1">
      <c r="C18" s="85"/>
      <c r="D18" s="85"/>
      <c r="E18" s="11">
        <v>103</v>
      </c>
      <c r="F18" s="11" t="s">
        <v>693</v>
      </c>
      <c r="G18" s="11" t="s">
        <v>284</v>
      </c>
      <c r="H18" s="12" t="s">
        <v>1487</v>
      </c>
      <c r="I18" s="83" t="s">
        <v>1409</v>
      </c>
      <c r="J18" s="11"/>
      <c r="K18" s="79" t="s">
        <v>512</v>
      </c>
      <c r="L18" s="80"/>
      <c r="M18" s="13" cm="1">
        <f t="array" ref="M18">ProcessPrice(価格係数!$B$4*_xlfn.XLOOKUP(H18,価格表!A:A,価格表!G:G),価格係数!$L$7)</f>
        <v>142800</v>
      </c>
      <c r="N18" s="11"/>
      <c r="P18" s="37">
        <v>20</v>
      </c>
    </row>
    <row r="19" spans="3:16" ht="30.75" customHeight="1">
      <c r="C19" s="85"/>
      <c r="D19" s="85"/>
      <c r="E19" s="21">
        <v>103</v>
      </c>
      <c r="F19" s="21" t="s">
        <v>693</v>
      </c>
      <c r="G19" s="21" t="s">
        <v>284</v>
      </c>
      <c r="H19" s="22" t="s">
        <v>1482</v>
      </c>
      <c r="I19" s="85"/>
      <c r="J19" s="21"/>
      <c r="K19" s="81" t="s">
        <v>961</v>
      </c>
      <c r="L19" s="82"/>
      <c r="M19" s="23" cm="1">
        <f t="array" ref="M19">ProcessPrice(価格係数!$B$4*_xlfn.XLOOKUP(H19,価格表!A:A,価格表!G:G),価格係数!$L$7)</f>
        <v>147400</v>
      </c>
      <c r="N19" s="21"/>
      <c r="P19" s="38" t="s">
        <v>4</v>
      </c>
    </row>
    <row r="20" spans="3:16" ht="30.75" customHeight="1">
      <c r="C20" s="85"/>
      <c r="D20" s="85"/>
      <c r="E20" s="11">
        <v>103</v>
      </c>
      <c r="F20" s="11" t="s">
        <v>693</v>
      </c>
      <c r="G20" s="11" t="s">
        <v>284</v>
      </c>
      <c r="H20" s="12" t="s">
        <v>1483</v>
      </c>
      <c r="I20" s="85"/>
      <c r="J20" s="11"/>
      <c r="K20" s="79" t="s">
        <v>1241</v>
      </c>
      <c r="L20" s="80"/>
      <c r="M20" s="13" cm="1">
        <f t="array" ref="M20">ProcessPrice(価格係数!$B$4*_xlfn.XLOOKUP(H20,価格表!A:A,価格表!G:G),価格係数!$L$7)</f>
        <v>132800</v>
      </c>
      <c r="N20" s="11"/>
      <c r="P20" s="39"/>
    </row>
    <row r="21" spans="3:16" ht="30.75" customHeight="1">
      <c r="C21" s="85"/>
      <c r="D21" s="85"/>
      <c r="E21" s="21">
        <v>103</v>
      </c>
      <c r="F21" s="21" t="s">
        <v>693</v>
      </c>
      <c r="G21" s="21" t="s">
        <v>284</v>
      </c>
      <c r="H21" s="22" t="s">
        <v>1481</v>
      </c>
      <c r="I21" s="85"/>
      <c r="J21" s="21"/>
      <c r="K21" s="81" t="s">
        <v>510</v>
      </c>
      <c r="L21" s="82"/>
      <c r="M21" s="23" cm="1">
        <f t="array" ref="M21">ProcessPrice(価格係数!$B$4*_xlfn.XLOOKUP(H21,価格表!A:A,価格表!G:G),価格係数!$L$7)</f>
        <v>146900</v>
      </c>
      <c r="N21" s="21"/>
      <c r="P21" s="32"/>
    </row>
    <row r="22" spans="3:16" ht="30.75" customHeight="1">
      <c r="C22" s="85"/>
      <c r="D22" s="85"/>
      <c r="E22" s="11">
        <v>103</v>
      </c>
      <c r="F22" s="11" t="s">
        <v>693</v>
      </c>
      <c r="G22" s="11" t="s">
        <v>284</v>
      </c>
      <c r="H22" s="12" t="s">
        <v>1485</v>
      </c>
      <c r="I22" s="85"/>
      <c r="J22" s="11"/>
      <c r="K22" s="79" t="s">
        <v>675</v>
      </c>
      <c r="L22" s="80"/>
      <c r="M22" s="13" cm="1">
        <f t="array" ref="M22">ProcessPrice(価格係数!$B$4*_xlfn.XLOOKUP(H22,価格表!A:A,価格表!G:G),価格係数!$L$7)</f>
        <v>147400</v>
      </c>
      <c r="N22" s="11"/>
      <c r="P22" s="33">
        <v>19</v>
      </c>
    </row>
    <row r="23" spans="3:16" ht="30.75" customHeight="1">
      <c r="C23" s="85"/>
      <c r="D23" s="84"/>
      <c r="E23" s="21">
        <v>103</v>
      </c>
      <c r="F23" s="21" t="s">
        <v>693</v>
      </c>
      <c r="G23" s="21" t="s">
        <v>284</v>
      </c>
      <c r="H23" s="22" t="s">
        <v>1480</v>
      </c>
      <c r="I23" s="84"/>
      <c r="J23" s="21"/>
      <c r="K23" s="81" t="s">
        <v>2076</v>
      </c>
      <c r="L23" s="82"/>
      <c r="M23" s="23" cm="1">
        <f t="array" ref="M23">ProcessPrice(価格係数!$B$4*_xlfn.XLOOKUP(H23,価格表!A:A,価格表!G:G),価格係数!$L$7)</f>
        <v>132800</v>
      </c>
      <c r="N23" s="21"/>
      <c r="P23" s="34" t="s">
        <v>4</v>
      </c>
    </row>
    <row r="24" spans="3:16" ht="30.75" customHeight="1">
      <c r="C24" s="85"/>
      <c r="D24" s="83" t="s">
        <v>1172</v>
      </c>
      <c r="E24" s="11">
        <v>104</v>
      </c>
      <c r="F24" s="11" t="s">
        <v>693</v>
      </c>
      <c r="G24" s="11" t="s">
        <v>284</v>
      </c>
      <c r="H24" s="12" t="s">
        <v>1173</v>
      </c>
      <c r="I24" s="11" t="s">
        <v>907</v>
      </c>
      <c r="J24" s="11"/>
      <c r="K24" s="79"/>
      <c r="L24" s="80"/>
      <c r="M24" s="13" cm="1">
        <f t="array" ref="M24">ProcessPrice(価格係数!$B$4*_xlfn.XLOOKUP(H24,価格表!A:A,価格表!G:G),価格係数!$L$7)</f>
        <v>119500</v>
      </c>
      <c r="N24" s="11"/>
      <c r="P24" s="35"/>
    </row>
    <row r="25" spans="3:16" ht="30.75" customHeight="1">
      <c r="C25" s="85"/>
      <c r="D25" s="85"/>
      <c r="E25" s="21">
        <v>104</v>
      </c>
      <c r="F25" s="21" t="s">
        <v>693</v>
      </c>
      <c r="G25" s="21" t="s">
        <v>284</v>
      </c>
      <c r="H25" s="22" t="s">
        <v>1533</v>
      </c>
      <c r="I25" s="11" t="s">
        <v>1510</v>
      </c>
      <c r="J25" s="21"/>
      <c r="K25" s="81" t="s">
        <v>967</v>
      </c>
      <c r="L25" s="82"/>
      <c r="M25" s="23" cm="1">
        <f t="array" ref="M25">ProcessPrice(価格係数!$B$4*_xlfn.XLOOKUP(H25,価格表!A:A,価格表!G:G),価格係数!$L$7)</f>
        <v>167700</v>
      </c>
      <c r="N25" s="21"/>
      <c r="P25" s="32"/>
    </row>
    <row r="26" spans="3:16" ht="30.75" customHeight="1">
      <c r="C26" s="85"/>
      <c r="D26" s="85"/>
      <c r="E26" s="11">
        <v>104</v>
      </c>
      <c r="F26" s="11" t="s">
        <v>693</v>
      </c>
      <c r="G26" s="11" t="s">
        <v>284</v>
      </c>
      <c r="H26" s="12" t="s">
        <v>1491</v>
      </c>
      <c r="I26" s="83" t="s">
        <v>1409</v>
      </c>
      <c r="J26" s="11" t="s">
        <v>603</v>
      </c>
      <c r="K26" s="79" t="s">
        <v>967</v>
      </c>
      <c r="L26" s="80"/>
      <c r="M26" s="13" cm="1">
        <f t="array" ref="M26">ProcessPrice(価格係数!$B$4*_xlfn.XLOOKUP(H26,価格表!A:A,価格表!G:G),価格係数!$L$7)</f>
        <v>167700</v>
      </c>
      <c r="N26" s="11"/>
      <c r="P26" s="33">
        <v>18</v>
      </c>
    </row>
    <row r="27" spans="3:16" ht="30.75" customHeight="1">
      <c r="C27" s="85"/>
      <c r="D27" s="84"/>
      <c r="E27" s="21">
        <v>104</v>
      </c>
      <c r="F27" s="21" t="s">
        <v>693</v>
      </c>
      <c r="G27" s="21" t="s">
        <v>284</v>
      </c>
      <c r="H27" s="22" t="s">
        <v>1490</v>
      </c>
      <c r="I27" s="85"/>
      <c r="J27" s="21"/>
      <c r="K27" s="81" t="s">
        <v>2076</v>
      </c>
      <c r="L27" s="82"/>
      <c r="M27" s="23" cm="1">
        <f t="array" ref="M27">ProcessPrice(価格係数!$B$4*_xlfn.XLOOKUP(H27,価格表!A:A,価格表!G:G),価格係数!$L$7)</f>
        <v>141200</v>
      </c>
      <c r="N27" s="21"/>
      <c r="P27" s="34" t="s">
        <v>4</v>
      </c>
    </row>
    <row r="28" spans="3:16" ht="30.75" customHeight="1">
      <c r="C28" s="85"/>
      <c r="D28" s="83" t="s">
        <v>1495</v>
      </c>
      <c r="E28" s="11">
        <v>106</v>
      </c>
      <c r="F28" s="11" t="s">
        <v>693</v>
      </c>
      <c r="G28" s="11" t="s">
        <v>284</v>
      </c>
      <c r="H28" s="12" t="s">
        <v>1497</v>
      </c>
      <c r="I28" s="85"/>
      <c r="J28" s="11"/>
      <c r="K28" s="79" t="s">
        <v>510</v>
      </c>
      <c r="L28" s="80"/>
      <c r="M28" s="13" cm="1">
        <f t="array" ref="M28">ProcessPrice(価格係数!$B$4*_xlfn.XLOOKUP(H28,価格表!A:A,価格表!G:G),価格係数!$L$7)</f>
        <v>146400</v>
      </c>
      <c r="N28" s="11"/>
      <c r="P28" s="35"/>
    </row>
    <row r="29" spans="3:16" ht="30.75" customHeight="1">
      <c r="C29" s="85"/>
      <c r="D29" s="84"/>
      <c r="E29" s="21">
        <v>106</v>
      </c>
      <c r="F29" s="21" t="s">
        <v>693</v>
      </c>
      <c r="G29" s="21" t="s">
        <v>284</v>
      </c>
      <c r="H29" s="22" t="s">
        <v>1496</v>
      </c>
      <c r="I29" s="85"/>
      <c r="J29" s="21"/>
      <c r="K29" s="81" t="s">
        <v>1012</v>
      </c>
      <c r="L29" s="82"/>
      <c r="M29" s="23" cm="1">
        <f t="array" ref="M29">ProcessPrice(価格係数!$B$4*_xlfn.XLOOKUP(H29,価格表!A:A,価格表!G:G),価格係数!$L$7)</f>
        <v>131200</v>
      </c>
      <c r="N29" s="21"/>
      <c r="P29" s="32"/>
    </row>
    <row r="30" spans="3:16" ht="30.75" customHeight="1">
      <c r="C30" s="85"/>
      <c r="D30" s="83" t="s">
        <v>1502</v>
      </c>
      <c r="E30" s="11">
        <v>108</v>
      </c>
      <c r="F30" s="11" t="s">
        <v>693</v>
      </c>
      <c r="G30" s="11" t="s">
        <v>284</v>
      </c>
      <c r="H30" s="12" t="s">
        <v>1503</v>
      </c>
      <c r="I30" s="84"/>
      <c r="J30" s="11"/>
      <c r="K30" s="79" t="s">
        <v>666</v>
      </c>
      <c r="L30" s="80"/>
      <c r="M30" s="13" cm="1">
        <f t="array" ref="M30">ProcessPrice(価格係数!$B$4*_xlfn.XLOOKUP(H30,価格表!A:A,価格表!G:G),価格係数!$L$7)</f>
        <v>191700</v>
      </c>
      <c r="N30" s="11" t="s">
        <v>542</v>
      </c>
      <c r="P30" s="33">
        <v>17</v>
      </c>
    </row>
    <row r="31" spans="3:16" ht="30.75" customHeight="1">
      <c r="C31" s="85"/>
      <c r="D31" s="85"/>
      <c r="E31" s="21">
        <v>108</v>
      </c>
      <c r="F31" s="21" t="s">
        <v>693</v>
      </c>
      <c r="G31" s="21" t="s">
        <v>284</v>
      </c>
      <c r="H31" s="22" t="s">
        <v>1669</v>
      </c>
      <c r="I31" s="11" t="s">
        <v>1599</v>
      </c>
      <c r="J31" s="21"/>
      <c r="K31" s="81" t="s">
        <v>666</v>
      </c>
      <c r="L31" s="82"/>
      <c r="M31" s="23" cm="1">
        <f t="array" ref="M31">ProcessPrice(価格係数!$B$4*_xlfn.XLOOKUP(H31,価格表!A:A,価格表!G:G),価格係数!$L$7)</f>
        <v>131100</v>
      </c>
      <c r="N31" s="21" t="s">
        <v>374</v>
      </c>
      <c r="P31" s="34" t="s">
        <v>4</v>
      </c>
    </row>
    <row r="32" spans="3:16" ht="30.75" customHeight="1">
      <c r="C32" s="85"/>
      <c r="D32" s="85"/>
      <c r="E32" s="11">
        <v>108</v>
      </c>
      <c r="F32" s="11" t="s">
        <v>693</v>
      </c>
      <c r="G32" s="11" t="s">
        <v>284</v>
      </c>
      <c r="H32" s="12" t="s">
        <v>1537</v>
      </c>
      <c r="I32" s="83" t="s">
        <v>1510</v>
      </c>
      <c r="J32" s="11"/>
      <c r="K32" s="79" t="s">
        <v>669</v>
      </c>
      <c r="L32" s="80"/>
      <c r="M32" s="13" cm="1">
        <f t="array" ref="M32">ProcessPrice(価格係数!$B$4*_xlfn.XLOOKUP(H32,価格表!A:A,価格表!G:G),価格係数!$L$7)</f>
        <v>182800</v>
      </c>
      <c r="N32" s="11"/>
      <c r="P32" s="35"/>
    </row>
    <row r="33" spans="3:16" ht="30.75" customHeight="1">
      <c r="C33" s="85"/>
      <c r="D33" s="84"/>
      <c r="E33" s="21">
        <v>108</v>
      </c>
      <c r="F33" s="21" t="s">
        <v>693</v>
      </c>
      <c r="G33" s="21" t="s">
        <v>284</v>
      </c>
      <c r="H33" s="22" t="s">
        <v>1536</v>
      </c>
      <c r="I33" s="84"/>
      <c r="J33" s="21"/>
      <c r="K33" s="81" t="s">
        <v>1041</v>
      </c>
      <c r="L33" s="82"/>
      <c r="M33" s="23" cm="1">
        <f t="array" ref="M33">ProcessPrice(価格係数!$B$4*_xlfn.XLOOKUP(H33,価格表!A:A,価格表!G:G),価格係数!$L$7)</f>
        <v>193600</v>
      </c>
      <c r="N33" s="21"/>
      <c r="P33" s="32"/>
    </row>
    <row r="34" spans="3:16" ht="30.75" customHeight="1">
      <c r="C34" s="85"/>
      <c r="D34" s="83" t="s">
        <v>1201</v>
      </c>
      <c r="E34" s="11">
        <v>106</v>
      </c>
      <c r="F34" s="11" t="s">
        <v>693</v>
      </c>
      <c r="G34" s="11"/>
      <c r="H34" s="12" t="s">
        <v>1202</v>
      </c>
      <c r="I34" s="11" t="s">
        <v>907</v>
      </c>
      <c r="J34" s="11"/>
      <c r="K34" s="79"/>
      <c r="L34" s="80"/>
      <c r="M34" s="13" cm="1">
        <f t="array" ref="M34">ProcessPrice(価格係数!$B$4*_xlfn.XLOOKUP(H34,価格表!A:A,価格表!G:G),価格係数!$L$7)</f>
        <v>155100</v>
      </c>
      <c r="N34" s="11"/>
      <c r="P34" s="33">
        <v>16</v>
      </c>
    </row>
    <row r="35" spans="3:16" ht="30.75" customHeight="1">
      <c r="C35" s="85"/>
      <c r="D35" s="84"/>
      <c r="E35" s="21">
        <v>106</v>
      </c>
      <c r="F35" s="21" t="s">
        <v>693</v>
      </c>
      <c r="G35" s="21"/>
      <c r="H35" s="22" t="s">
        <v>1508</v>
      </c>
      <c r="I35" s="11" t="s">
        <v>1954</v>
      </c>
      <c r="J35" s="21"/>
      <c r="K35" s="81"/>
      <c r="L35" s="82"/>
      <c r="M35" s="23" cm="1">
        <f t="array" ref="M35">ProcessPrice(価格係数!$B$4*_xlfn.XLOOKUP(H35,価格表!A:A,価格表!G:G),価格係数!$L$7)</f>
        <v>186700</v>
      </c>
      <c r="N35" s="21"/>
      <c r="P35" s="34" t="s">
        <v>4</v>
      </c>
    </row>
    <row r="36" spans="3:16" ht="30.75" customHeight="1">
      <c r="C36" s="85"/>
      <c r="D36" s="83" t="s">
        <v>916</v>
      </c>
      <c r="E36" s="11">
        <v>90</v>
      </c>
      <c r="F36" s="11" t="s">
        <v>693</v>
      </c>
      <c r="G36" s="11" t="s">
        <v>284</v>
      </c>
      <c r="H36" s="12" t="s">
        <v>917</v>
      </c>
      <c r="I36" s="83" t="s">
        <v>907</v>
      </c>
      <c r="J36" s="11"/>
      <c r="K36" s="79"/>
      <c r="L36" s="80"/>
      <c r="M36" s="13" cm="1">
        <f t="array" ref="M36">ProcessPrice(価格係数!$B$4*_xlfn.XLOOKUP(H36,価格表!A:A,価格表!G:G),価格係数!$L$7)</f>
        <v>95400</v>
      </c>
      <c r="N36" s="11"/>
      <c r="P36" s="35"/>
    </row>
    <row r="37" spans="3:16" ht="30.75" customHeight="1">
      <c r="C37" s="85"/>
      <c r="D37" s="84"/>
      <c r="E37" s="21">
        <v>90</v>
      </c>
      <c r="F37" s="21" t="s">
        <v>311</v>
      </c>
      <c r="G37" s="21" t="s">
        <v>284</v>
      </c>
      <c r="H37" s="22" t="s">
        <v>918</v>
      </c>
      <c r="I37" s="85"/>
      <c r="J37" s="21" t="s">
        <v>358</v>
      </c>
      <c r="K37" s="81"/>
      <c r="L37" s="82"/>
      <c r="M37" s="23" cm="1">
        <f t="array" ref="M37">ProcessPrice(価格係数!$B$4*_xlfn.XLOOKUP(H37,価格表!A:A,価格表!G:G),価格係数!$L$7)</f>
        <v>105000</v>
      </c>
      <c r="N37" s="21"/>
      <c r="P37" s="32"/>
    </row>
    <row r="38" spans="3:16" ht="30.75" customHeight="1">
      <c r="C38" s="85"/>
      <c r="D38" s="83" t="s">
        <v>932</v>
      </c>
      <c r="E38" s="11">
        <v>92</v>
      </c>
      <c r="F38" s="11" t="s">
        <v>693</v>
      </c>
      <c r="G38" s="11" t="s">
        <v>284</v>
      </c>
      <c r="H38" s="12" t="s">
        <v>935</v>
      </c>
      <c r="I38" s="85"/>
      <c r="J38" s="11"/>
      <c r="K38" s="79"/>
      <c r="L38" s="80"/>
      <c r="M38" s="13" cm="1">
        <f t="array" ref="M38">ProcessPrice(価格係数!$B$4*_xlfn.XLOOKUP(H38,価格表!A:A,価格表!G:G),価格係数!$L$7)</f>
        <v>83600</v>
      </c>
      <c r="N38" s="11"/>
      <c r="P38" s="33">
        <v>15</v>
      </c>
    </row>
    <row r="39" spans="3:16" ht="30.75" customHeight="1">
      <c r="C39" s="85"/>
      <c r="D39" s="85"/>
      <c r="E39" s="21">
        <v>92</v>
      </c>
      <c r="F39" s="21" t="s">
        <v>693</v>
      </c>
      <c r="G39" s="21" t="s">
        <v>284</v>
      </c>
      <c r="H39" s="22" t="s">
        <v>933</v>
      </c>
      <c r="I39" s="85"/>
      <c r="J39" s="21"/>
      <c r="K39" s="81" t="s">
        <v>666</v>
      </c>
      <c r="L39" s="82"/>
      <c r="M39" s="23" cm="1">
        <f t="array" ref="M39">ProcessPrice(価格係数!$B$4*_xlfn.XLOOKUP(H39,価格表!A:A,価格表!G:G),価格係数!$L$7)</f>
        <v>89100</v>
      </c>
      <c r="N39" s="21"/>
      <c r="P39" s="34" t="s">
        <v>4</v>
      </c>
    </row>
    <row r="40" spans="3:16" ht="30.75" customHeight="1">
      <c r="C40" s="85"/>
      <c r="D40" s="85"/>
      <c r="E40" s="11">
        <v>92</v>
      </c>
      <c r="F40" s="11" t="s">
        <v>311</v>
      </c>
      <c r="G40" s="11" t="s">
        <v>284</v>
      </c>
      <c r="H40" s="12" t="s">
        <v>934</v>
      </c>
      <c r="I40" s="84"/>
      <c r="J40" s="11" t="s">
        <v>603</v>
      </c>
      <c r="K40" s="79" t="s">
        <v>795</v>
      </c>
      <c r="L40" s="80"/>
      <c r="M40" s="13" cm="1">
        <f t="array" ref="M40">ProcessPrice(価格係数!$B$4*_xlfn.XLOOKUP(H40,価格表!A:A,価格表!G:G),価格係数!$L$7)</f>
        <v>94800</v>
      </c>
      <c r="N40" s="11"/>
      <c r="P40" s="35"/>
    </row>
    <row r="41" spans="3:16" ht="30.75" customHeight="1">
      <c r="C41" s="85"/>
      <c r="D41" s="84"/>
      <c r="E41" s="21">
        <v>92</v>
      </c>
      <c r="F41" s="21" t="s">
        <v>693</v>
      </c>
      <c r="G41" s="21" t="s">
        <v>284</v>
      </c>
      <c r="H41" s="22" t="s">
        <v>1419</v>
      </c>
      <c r="I41" s="11" t="s">
        <v>1954</v>
      </c>
      <c r="J41" s="21"/>
      <c r="K41" s="81"/>
      <c r="L41" s="82"/>
      <c r="M41" s="23" cm="1">
        <f t="array" ref="M41">ProcessPrice(価格係数!$B$4*_xlfn.XLOOKUP(H41,価格表!A:A,価格表!G:G),価格係数!$L$7)</f>
        <v>98800</v>
      </c>
      <c r="N41" s="21"/>
      <c r="P41" s="32"/>
    </row>
    <row r="42" spans="3:16" ht="30.75" customHeight="1">
      <c r="C42" s="85"/>
      <c r="D42" s="83" t="s">
        <v>404</v>
      </c>
      <c r="E42" s="11">
        <v>95</v>
      </c>
      <c r="F42" s="11" t="s">
        <v>693</v>
      </c>
      <c r="G42" s="11" t="s">
        <v>284</v>
      </c>
      <c r="H42" s="12" t="s">
        <v>963</v>
      </c>
      <c r="I42" s="83" t="s">
        <v>907</v>
      </c>
      <c r="J42" s="11"/>
      <c r="K42" s="79"/>
      <c r="L42" s="80"/>
      <c r="M42" s="13" cm="1">
        <f t="array" ref="M42">ProcessPrice(価格係数!$B$4*_xlfn.XLOOKUP(H42,価格表!A:A,価格表!G:G),価格係数!$L$7)</f>
        <v>88700</v>
      </c>
      <c r="N42" s="11"/>
      <c r="P42" s="33">
        <v>14</v>
      </c>
    </row>
    <row r="43" spans="3:16" ht="30.75" customHeight="1">
      <c r="C43" s="85"/>
      <c r="D43" s="85"/>
      <c r="E43" s="21">
        <v>95</v>
      </c>
      <c r="F43" s="21" t="s">
        <v>693</v>
      </c>
      <c r="G43" s="21" t="s">
        <v>284</v>
      </c>
      <c r="H43" s="22" t="s">
        <v>966</v>
      </c>
      <c r="I43" s="85"/>
      <c r="J43" s="21"/>
      <c r="K43" s="81" t="s">
        <v>967</v>
      </c>
      <c r="L43" s="82"/>
      <c r="M43" s="23" cm="1">
        <f t="array" ref="M43">ProcessPrice(価格係数!$B$4*_xlfn.XLOOKUP(H43,価格表!A:A,価格表!G:G),価格係数!$L$7)</f>
        <v>98100</v>
      </c>
      <c r="N43" s="21"/>
      <c r="P43" s="34" t="s">
        <v>4</v>
      </c>
    </row>
    <row r="44" spans="3:16" ht="30.75" customHeight="1">
      <c r="C44" s="85"/>
      <c r="D44" s="85"/>
      <c r="E44" s="11">
        <v>95</v>
      </c>
      <c r="F44" s="11" t="s">
        <v>693</v>
      </c>
      <c r="G44" s="11" t="s">
        <v>284</v>
      </c>
      <c r="H44" s="12" t="s">
        <v>972</v>
      </c>
      <c r="I44" s="85"/>
      <c r="J44" s="11"/>
      <c r="K44" s="79" t="s">
        <v>967</v>
      </c>
      <c r="L44" s="80"/>
      <c r="M44" s="13" cm="1">
        <f t="array" ref="M44">ProcessPrice(価格係数!$B$4*_xlfn.XLOOKUP(H44,価格表!A:A,価格表!G:G),価格係数!$L$7)</f>
        <v>98100</v>
      </c>
      <c r="N44" s="11"/>
      <c r="P44" s="35"/>
    </row>
    <row r="45" spans="3:16" ht="30.75" customHeight="1">
      <c r="C45" s="85"/>
      <c r="D45" s="85"/>
      <c r="E45" s="21">
        <v>95</v>
      </c>
      <c r="F45" s="21" t="s">
        <v>693</v>
      </c>
      <c r="G45" s="21" t="s">
        <v>284</v>
      </c>
      <c r="H45" s="22" t="s">
        <v>960</v>
      </c>
      <c r="I45" s="85"/>
      <c r="J45" s="21"/>
      <c r="K45" s="81" t="s">
        <v>961</v>
      </c>
      <c r="L45" s="82"/>
      <c r="M45" s="23" cm="1">
        <f t="array" ref="M45">ProcessPrice(価格係数!$B$4*_xlfn.XLOOKUP(H45,価格表!A:A,価格表!G:G),価格係数!$L$7)</f>
        <v>98100</v>
      </c>
      <c r="N45" s="21"/>
      <c r="P45" s="32"/>
    </row>
    <row r="46" spans="3:16" ht="30.75" customHeight="1">
      <c r="C46" s="85"/>
      <c r="D46" s="85"/>
      <c r="E46" s="11">
        <v>95</v>
      </c>
      <c r="F46" s="11" t="s">
        <v>693</v>
      </c>
      <c r="G46" s="11" t="s">
        <v>284</v>
      </c>
      <c r="H46" s="12" t="s">
        <v>964</v>
      </c>
      <c r="I46" s="85"/>
      <c r="J46" s="11"/>
      <c r="K46" s="79" t="s">
        <v>669</v>
      </c>
      <c r="L46" s="80"/>
      <c r="M46" s="13" cm="1">
        <f t="array" ref="M46">ProcessPrice(価格係数!$B$4*_xlfn.XLOOKUP(H46,価格表!A:A,価格表!G:G),価格係数!$L$7)</f>
        <v>95000</v>
      </c>
      <c r="N46" s="11"/>
      <c r="P46" s="33">
        <v>13</v>
      </c>
    </row>
    <row r="47" spans="3:16" ht="30.75" customHeight="1">
      <c r="C47" s="85"/>
      <c r="D47" s="85"/>
      <c r="E47" s="21">
        <v>95</v>
      </c>
      <c r="F47" s="21" t="s">
        <v>693</v>
      </c>
      <c r="G47" s="21" t="s">
        <v>284</v>
      </c>
      <c r="H47" s="22" t="s">
        <v>973</v>
      </c>
      <c r="I47" s="85"/>
      <c r="J47" s="21"/>
      <c r="K47" s="81" t="s">
        <v>510</v>
      </c>
      <c r="L47" s="82"/>
      <c r="M47" s="23" cm="1">
        <f t="array" ref="M47">ProcessPrice(価格係数!$B$4*_xlfn.XLOOKUP(H47,価格表!A:A,価格表!G:G),価格係数!$L$7)</f>
        <v>95000</v>
      </c>
      <c r="N47" s="21"/>
      <c r="P47" s="34" t="s">
        <v>4</v>
      </c>
    </row>
    <row r="48" spans="3:16" ht="30.75" customHeight="1">
      <c r="C48" s="84"/>
      <c r="D48" s="84"/>
      <c r="E48" s="11">
        <v>95</v>
      </c>
      <c r="F48" s="11" t="s">
        <v>693</v>
      </c>
      <c r="G48" s="11" t="s">
        <v>284</v>
      </c>
      <c r="H48" s="12" t="s">
        <v>965</v>
      </c>
      <c r="I48" s="84"/>
      <c r="J48" s="11"/>
      <c r="K48" s="79" t="s">
        <v>666</v>
      </c>
      <c r="L48" s="80"/>
      <c r="M48" s="13" cm="1">
        <f t="array" ref="M48">ProcessPrice(価格係数!$B$4*_xlfn.XLOOKUP(H48,価格表!A:A,価格表!G:G),価格係数!$L$7)</f>
        <v>97200</v>
      </c>
      <c r="N48" s="11"/>
      <c r="P48" s="35"/>
    </row>
    <row r="49" spans="8:13" ht="22.5" customHeight="1">
      <c r="H49" s="48"/>
      <c r="M49" s="49"/>
    </row>
    <row r="50" spans="8:13" ht="22.5" customHeight="1">
      <c r="H50" s="48"/>
      <c r="I50" s="9">
        <v>7</v>
      </c>
      <c r="M50" s="49"/>
    </row>
    <row r="51" spans="8:13" ht="22.5" customHeight="1">
      <c r="H51" s="48"/>
      <c r="M51" s="49"/>
    </row>
  </sheetData>
  <mergeCells count="64">
    <mergeCell ref="K19:L19"/>
    <mergeCell ref="K20:L20"/>
    <mergeCell ref="K21:L21"/>
    <mergeCell ref="K22:L22"/>
    <mergeCell ref="K9:L9"/>
    <mergeCell ref="K10:L10"/>
    <mergeCell ref="K11:L11"/>
    <mergeCell ref="K12:L12"/>
    <mergeCell ref="K4:L4"/>
    <mergeCell ref="C5:C48"/>
    <mergeCell ref="D5:D8"/>
    <mergeCell ref="I5:I7"/>
    <mergeCell ref="K5:L5"/>
    <mergeCell ref="K6:L6"/>
    <mergeCell ref="K7:L7"/>
    <mergeCell ref="K8:L8"/>
    <mergeCell ref="D9:D23"/>
    <mergeCell ref="I9:I12"/>
    <mergeCell ref="K15:L15"/>
    <mergeCell ref="I16:I17"/>
    <mergeCell ref="K16:L16"/>
    <mergeCell ref="K17:L17"/>
    <mergeCell ref="I18:I23"/>
    <mergeCell ref="K18:L18"/>
    <mergeCell ref="I26:I30"/>
    <mergeCell ref="K26:L26"/>
    <mergeCell ref="K27:L27"/>
    <mergeCell ref="D28:D29"/>
    <mergeCell ref="K28:L28"/>
    <mergeCell ref="K29:L29"/>
    <mergeCell ref="D36:D37"/>
    <mergeCell ref="I36:I40"/>
    <mergeCell ref="K36:L36"/>
    <mergeCell ref="K37:L37"/>
    <mergeCell ref="D38:D41"/>
    <mergeCell ref="K38:L38"/>
    <mergeCell ref="K39:L39"/>
    <mergeCell ref="I13:I14"/>
    <mergeCell ref="K13:L13"/>
    <mergeCell ref="K14:L14"/>
    <mergeCell ref="D34:D35"/>
    <mergeCell ref="K34:L34"/>
    <mergeCell ref="K35:L35"/>
    <mergeCell ref="D30:D33"/>
    <mergeCell ref="K30:L30"/>
    <mergeCell ref="K31:L31"/>
    <mergeCell ref="I32:I33"/>
    <mergeCell ref="K32:L32"/>
    <mergeCell ref="K33:L33"/>
    <mergeCell ref="K23:L23"/>
    <mergeCell ref="D24:D27"/>
    <mergeCell ref="K24:L24"/>
    <mergeCell ref="K25:L25"/>
    <mergeCell ref="K48:L48"/>
    <mergeCell ref="K40:L40"/>
    <mergeCell ref="K41:L41"/>
    <mergeCell ref="D42:D48"/>
    <mergeCell ref="I42:I48"/>
    <mergeCell ref="K42:L42"/>
    <mergeCell ref="K43:L43"/>
    <mergeCell ref="K44:L44"/>
    <mergeCell ref="K45:L45"/>
    <mergeCell ref="K46:L46"/>
    <mergeCell ref="K47:L47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83488-8B9A-4C52-844F-85CA8571E1B1}">
  <sheetPr codeName="Sheet20">
    <tabColor rgb="FF92D050"/>
    <pageSetUpPr fitToPage="1"/>
  </sheetPr>
  <dimension ref="A1:U51"/>
  <sheetViews>
    <sheetView view="pageBreakPreview" zoomScale="60" zoomScaleNormal="100" workbookViewId="0">
      <selection activeCell="N5" sqref="N5:N4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1:14" ht="30.75" customHeight="1">
      <c r="A5" s="28"/>
      <c r="C5" s="83">
        <v>20</v>
      </c>
      <c r="D5" s="83" t="s">
        <v>404</v>
      </c>
      <c r="E5" s="18">
        <v>95</v>
      </c>
      <c r="F5" s="18" t="s">
        <v>693</v>
      </c>
      <c r="G5" s="18" t="s">
        <v>284</v>
      </c>
      <c r="H5" s="19" t="s">
        <v>962</v>
      </c>
      <c r="I5" s="46" t="s">
        <v>907</v>
      </c>
      <c r="J5" s="18"/>
      <c r="K5" s="81" t="s">
        <v>938</v>
      </c>
      <c r="L5" s="82"/>
      <c r="M5" s="20" cm="1">
        <f t="array" ref="M5">ProcessPrice(価格係数!$B$4*_xlfn.XLOOKUP(H5,価格表!A:A,価格表!G:G),価格係数!$L$7)</f>
        <v>97200</v>
      </c>
      <c r="N5" s="18"/>
    </row>
    <row r="6" spans="1:14" ht="30.75" customHeight="1">
      <c r="A6" s="29">
        <v>23</v>
      </c>
      <c r="C6" s="85"/>
      <c r="D6" s="85"/>
      <c r="E6" s="11">
        <v>95</v>
      </c>
      <c r="F6" s="11" t="s">
        <v>693</v>
      </c>
      <c r="G6" s="11" t="s">
        <v>284</v>
      </c>
      <c r="H6" s="12" t="s">
        <v>1609</v>
      </c>
      <c r="I6" s="83" t="s">
        <v>1599</v>
      </c>
      <c r="J6" s="11"/>
      <c r="K6" s="79" t="s">
        <v>1610</v>
      </c>
      <c r="L6" s="80"/>
      <c r="M6" s="13" cm="1">
        <f t="array" ref="M6">ProcessPrice(価格係数!$B$4*_xlfn.XLOOKUP(H6,価格表!A:A,価格表!G:G),価格係数!$L$7)</f>
        <v>93400</v>
      </c>
      <c r="N6" s="11"/>
    </row>
    <row r="7" spans="1:14" ht="30.75" customHeight="1">
      <c r="A7" s="30" t="s">
        <v>4</v>
      </c>
      <c r="C7" s="85"/>
      <c r="D7" s="85"/>
      <c r="E7" s="21">
        <v>95</v>
      </c>
      <c r="F7" s="21" t="s">
        <v>693</v>
      </c>
      <c r="G7" s="21" t="s">
        <v>284</v>
      </c>
      <c r="H7" s="22" t="s">
        <v>1611</v>
      </c>
      <c r="I7" s="85"/>
      <c r="J7" s="21" t="s">
        <v>603</v>
      </c>
      <c r="K7" s="81" t="s">
        <v>383</v>
      </c>
      <c r="L7" s="82"/>
      <c r="M7" s="23" cm="1">
        <f t="array" ref="M7">ProcessPrice(価格係数!$B$4*_xlfn.XLOOKUP(H7,価格表!A:A,価格表!G:G),価格係数!$L$7)</f>
        <v>97700</v>
      </c>
      <c r="N7" s="21"/>
    </row>
    <row r="8" spans="1:14" ht="30.75" customHeight="1">
      <c r="A8" s="31"/>
      <c r="C8" s="85"/>
      <c r="D8" s="85"/>
      <c r="E8" s="11">
        <v>95</v>
      </c>
      <c r="F8" s="11" t="s">
        <v>311</v>
      </c>
      <c r="G8" s="11" t="s">
        <v>284</v>
      </c>
      <c r="H8" s="12" t="s">
        <v>1608</v>
      </c>
      <c r="I8" s="84"/>
      <c r="J8" s="11"/>
      <c r="K8" s="79" t="s">
        <v>616</v>
      </c>
      <c r="L8" s="80"/>
      <c r="M8" s="13" cm="1">
        <f t="array" ref="M8">ProcessPrice(価格係数!$B$4*_xlfn.XLOOKUP(H8,価格表!A:A,価格表!G:G),価格係数!$L$7)</f>
        <v>92900</v>
      </c>
      <c r="N8" s="11"/>
    </row>
    <row r="9" spans="1:14" ht="30.75" customHeight="1">
      <c r="A9" s="28"/>
      <c r="C9" s="85"/>
      <c r="D9" s="85"/>
      <c r="E9" s="21">
        <v>95</v>
      </c>
      <c r="F9" s="21" t="s">
        <v>693</v>
      </c>
      <c r="G9" s="21" t="s">
        <v>284</v>
      </c>
      <c r="H9" s="22" t="s">
        <v>1361</v>
      </c>
      <c r="I9" s="11" t="s">
        <v>1337</v>
      </c>
      <c r="J9" s="21"/>
      <c r="K9" s="81"/>
      <c r="L9" s="82"/>
      <c r="M9" s="23" cm="1">
        <f t="array" ref="M9">ProcessPrice(価格係数!$B$4*_xlfn.XLOOKUP(H9,価格表!A:A,価格表!G:G),価格係数!$L$7)</f>
        <v>80500</v>
      </c>
      <c r="N9" s="21"/>
    </row>
    <row r="10" spans="1:14" ht="30.75" customHeight="1">
      <c r="A10" s="29">
        <v>22</v>
      </c>
      <c r="C10" s="85"/>
      <c r="D10" s="85"/>
      <c r="E10" s="11">
        <v>95</v>
      </c>
      <c r="F10" s="11" t="s">
        <v>311</v>
      </c>
      <c r="G10" s="11" t="s">
        <v>284</v>
      </c>
      <c r="H10" s="12" t="s">
        <v>844</v>
      </c>
      <c r="I10" s="83" t="s">
        <v>794</v>
      </c>
      <c r="J10" s="11"/>
      <c r="K10" s="79" t="s">
        <v>616</v>
      </c>
      <c r="L10" s="80"/>
      <c r="M10" s="13" cm="1">
        <f t="array" ref="M10">ProcessPrice(価格係数!$B$4*_xlfn.XLOOKUP(H10,価格表!A:A,価格表!G:G),価格係数!$L$7)</f>
        <v>84700</v>
      </c>
      <c r="N10" s="11"/>
    </row>
    <row r="11" spans="1:14" ht="30.75" customHeight="1">
      <c r="A11" s="30" t="s">
        <v>4</v>
      </c>
      <c r="C11" s="85"/>
      <c r="D11" s="85"/>
      <c r="E11" s="21">
        <v>95</v>
      </c>
      <c r="F11" s="21" t="s">
        <v>302</v>
      </c>
      <c r="G11" s="21" t="s">
        <v>284</v>
      </c>
      <c r="H11" s="22" t="s">
        <v>843</v>
      </c>
      <c r="I11" s="84"/>
      <c r="J11" s="21"/>
      <c r="K11" s="81" t="s">
        <v>383</v>
      </c>
      <c r="L11" s="82"/>
      <c r="M11" s="23" cm="1">
        <f t="array" ref="M11">ProcessPrice(価格係数!$B$4*_xlfn.XLOOKUP(H11,価格表!A:A,価格表!G:G),価格係数!$L$7)</f>
        <v>84200</v>
      </c>
      <c r="N11" s="21"/>
    </row>
    <row r="12" spans="1:14" ht="30.75" customHeight="1">
      <c r="A12" s="31"/>
      <c r="C12" s="85"/>
      <c r="D12" s="85"/>
      <c r="E12" s="11">
        <v>95</v>
      </c>
      <c r="F12" s="11" t="s">
        <v>311</v>
      </c>
      <c r="G12" s="11" t="s">
        <v>284</v>
      </c>
      <c r="H12" s="12" t="s">
        <v>777</v>
      </c>
      <c r="I12" s="83" t="s">
        <v>770</v>
      </c>
      <c r="J12" s="11" t="s">
        <v>2071</v>
      </c>
      <c r="K12" s="79" t="s">
        <v>2067</v>
      </c>
      <c r="L12" s="80"/>
      <c r="M12" s="13" cm="1">
        <f t="array" ref="M12">ProcessPrice(価格係数!$B$4*_xlfn.XLOOKUP(H12,価格表!A:A,価格表!G:G),価格係数!$L$7)</f>
        <v>96000</v>
      </c>
      <c r="N12" s="11"/>
    </row>
    <row r="13" spans="1:14" ht="30.75" customHeight="1">
      <c r="A13" s="28"/>
      <c r="C13" s="85"/>
      <c r="D13" s="85"/>
      <c r="E13" s="21">
        <v>95</v>
      </c>
      <c r="F13" s="21" t="s">
        <v>311</v>
      </c>
      <c r="G13" s="21" t="s">
        <v>284</v>
      </c>
      <c r="H13" s="22" t="s">
        <v>778</v>
      </c>
      <c r="I13" s="84"/>
      <c r="J13" s="21" t="s">
        <v>358</v>
      </c>
      <c r="K13" s="81" t="s">
        <v>2067</v>
      </c>
      <c r="L13" s="82"/>
      <c r="M13" s="23" cm="1">
        <f t="array" ref="M13">ProcessPrice(価格係数!$B$4*_xlfn.XLOOKUP(H13,価格表!A:A,価格表!G:G),価格係数!$L$7)</f>
        <v>93200</v>
      </c>
      <c r="N13" s="21"/>
    </row>
    <row r="14" spans="1:14" ht="30.75" customHeight="1">
      <c r="A14" s="29">
        <v>21</v>
      </c>
      <c r="C14" s="85"/>
      <c r="D14" s="85"/>
      <c r="E14" s="11">
        <v>95</v>
      </c>
      <c r="F14" s="11" t="s">
        <v>693</v>
      </c>
      <c r="G14" s="11" t="s">
        <v>284</v>
      </c>
      <c r="H14" s="12" t="s">
        <v>1430</v>
      </c>
      <c r="I14" s="11" t="s">
        <v>1954</v>
      </c>
      <c r="J14" s="11"/>
      <c r="K14" s="79"/>
      <c r="L14" s="80"/>
      <c r="M14" s="13" cm="1">
        <f t="array" ref="M14">ProcessPrice(価格係数!$B$4*_xlfn.XLOOKUP(H14,価格表!A:A,価格表!G:G),価格係数!$L$7)</f>
        <v>105900</v>
      </c>
      <c r="N14" s="11"/>
    </row>
    <row r="15" spans="1:14" ht="30.75" customHeight="1">
      <c r="A15" s="30" t="s">
        <v>4</v>
      </c>
      <c r="C15" s="85"/>
      <c r="D15" s="85"/>
      <c r="E15" s="21">
        <v>95</v>
      </c>
      <c r="F15" s="21" t="s">
        <v>693</v>
      </c>
      <c r="G15" s="21" t="s">
        <v>284</v>
      </c>
      <c r="H15" s="22" t="s">
        <v>1515</v>
      </c>
      <c r="I15" s="83" t="s">
        <v>1510</v>
      </c>
      <c r="J15" s="21" t="s">
        <v>1426</v>
      </c>
      <c r="K15" s="81"/>
      <c r="L15" s="82"/>
      <c r="M15" s="23" cm="1">
        <f t="array" ref="M15">ProcessPrice(価格係数!$B$4*_xlfn.XLOOKUP(H15,価格表!A:A,価格表!G:G),価格係数!$L$7)</f>
        <v>118600</v>
      </c>
      <c r="N15" s="21" t="s">
        <v>374</v>
      </c>
    </row>
    <row r="16" spans="1:14" ht="30.75" customHeight="1">
      <c r="A16" s="31"/>
      <c r="C16" s="85"/>
      <c r="D16" s="85"/>
      <c r="E16" s="11">
        <v>95</v>
      </c>
      <c r="F16" s="11" t="s">
        <v>693</v>
      </c>
      <c r="G16" s="11" t="s">
        <v>284</v>
      </c>
      <c r="H16" s="12" t="s">
        <v>1513</v>
      </c>
      <c r="I16" s="85"/>
      <c r="J16" s="11"/>
      <c r="K16" s="79" t="s">
        <v>967</v>
      </c>
      <c r="L16" s="80"/>
      <c r="M16" s="13" cm="1">
        <f t="array" ref="M16">ProcessPrice(価格係数!$B$4*_xlfn.XLOOKUP(H16,価格表!A:A,価格表!G:G),価格係数!$L$7)</f>
        <v>124600</v>
      </c>
      <c r="N16" s="11"/>
    </row>
    <row r="17" spans="1:14" ht="30.75" customHeight="1">
      <c r="A17" s="24"/>
      <c r="C17" s="85"/>
      <c r="D17" s="85"/>
      <c r="E17" s="21">
        <v>95</v>
      </c>
      <c r="F17" s="21" t="s">
        <v>693</v>
      </c>
      <c r="G17" s="21" t="s">
        <v>284</v>
      </c>
      <c r="H17" s="22" t="s">
        <v>1514</v>
      </c>
      <c r="I17" s="85"/>
      <c r="J17" s="21"/>
      <c r="K17" s="81" t="s">
        <v>961</v>
      </c>
      <c r="L17" s="82"/>
      <c r="M17" s="23" cm="1">
        <f t="array" ref="M17">ProcessPrice(価格係数!$B$4*_xlfn.XLOOKUP(H17,価格表!A:A,価格表!G:G),価格係数!$L$7)</f>
        <v>124600</v>
      </c>
      <c r="N17" s="21"/>
    </row>
    <row r="18" spans="1:14" ht="30.75" customHeight="1">
      <c r="A18" s="25">
        <v>20</v>
      </c>
      <c r="C18" s="85"/>
      <c r="D18" s="85"/>
      <c r="E18" s="11">
        <v>95</v>
      </c>
      <c r="F18" s="11" t="s">
        <v>693</v>
      </c>
      <c r="G18" s="11" t="s">
        <v>284</v>
      </c>
      <c r="H18" s="12" t="s">
        <v>1512</v>
      </c>
      <c r="I18" s="84"/>
      <c r="J18" s="11" t="s">
        <v>1426</v>
      </c>
      <c r="K18" s="79" t="s">
        <v>666</v>
      </c>
      <c r="L18" s="80"/>
      <c r="M18" s="13" cm="1">
        <f t="array" ref="M18">ProcessPrice(価格係数!$B$4*_xlfn.XLOOKUP(H18,価格表!A:A,価格表!G:G),価格係数!$L$7)</f>
        <v>124600</v>
      </c>
      <c r="N18" s="11"/>
    </row>
    <row r="19" spans="1:14" ht="30.75" customHeight="1">
      <c r="A19" s="26" t="s">
        <v>4</v>
      </c>
      <c r="C19" s="85"/>
      <c r="D19" s="85"/>
      <c r="E19" s="21">
        <v>95</v>
      </c>
      <c r="F19" s="21" t="s">
        <v>693</v>
      </c>
      <c r="G19" s="21" t="s">
        <v>284</v>
      </c>
      <c r="H19" s="22" t="s">
        <v>1429</v>
      </c>
      <c r="I19" s="83" t="s">
        <v>1409</v>
      </c>
      <c r="J19" s="21"/>
      <c r="K19" s="81" t="s">
        <v>961</v>
      </c>
      <c r="L19" s="82"/>
      <c r="M19" s="23" cm="1">
        <f t="array" ref="M19">ProcessPrice(価格係数!$B$4*_xlfn.XLOOKUP(H19,価格表!A:A,価格表!G:G),価格係数!$L$7)</f>
        <v>118600</v>
      </c>
      <c r="N19" s="21"/>
    </row>
    <row r="20" spans="1:14" ht="30.75" customHeight="1">
      <c r="A20" s="27"/>
      <c r="C20" s="85"/>
      <c r="D20" s="85"/>
      <c r="E20" s="11">
        <v>95</v>
      </c>
      <c r="F20" s="11" t="s">
        <v>693</v>
      </c>
      <c r="G20" s="11" t="s">
        <v>284</v>
      </c>
      <c r="H20" s="12" t="s">
        <v>1432</v>
      </c>
      <c r="I20" s="84"/>
      <c r="J20" s="11"/>
      <c r="K20" s="79" t="s">
        <v>675</v>
      </c>
      <c r="L20" s="80"/>
      <c r="M20" s="13" cm="1">
        <f t="array" ref="M20">ProcessPrice(価格係数!$B$4*_xlfn.XLOOKUP(H20,価格表!A:A,価格表!G:G),価格係数!$L$7)</f>
        <v>114900</v>
      </c>
      <c r="N20" s="11"/>
    </row>
    <row r="21" spans="1:14" ht="30.75" customHeight="1">
      <c r="A21" s="28"/>
      <c r="C21" s="85"/>
      <c r="D21" s="84"/>
      <c r="E21" s="21">
        <v>95</v>
      </c>
      <c r="F21" s="21" t="s">
        <v>311</v>
      </c>
      <c r="G21" s="21" t="s">
        <v>284</v>
      </c>
      <c r="H21" s="22" t="s">
        <v>405</v>
      </c>
      <c r="I21" s="11" t="s">
        <v>272</v>
      </c>
      <c r="J21" s="21"/>
      <c r="K21" s="81"/>
      <c r="L21" s="82"/>
      <c r="M21" s="23" cm="1">
        <f t="array" ref="M21">ProcessPrice(価格係数!$B$4*_xlfn.XLOOKUP(H21,価格表!A:A,価格表!G:G),価格係数!$L$7)</f>
        <v>66300</v>
      </c>
      <c r="N21" s="21"/>
    </row>
    <row r="22" spans="1:14" ht="30.75" customHeight="1">
      <c r="A22" s="29">
        <v>19</v>
      </c>
      <c r="C22" s="85"/>
      <c r="D22" s="83" t="s">
        <v>422</v>
      </c>
      <c r="E22" s="11">
        <v>97</v>
      </c>
      <c r="F22" s="11" t="s">
        <v>693</v>
      </c>
      <c r="G22" s="11" t="s">
        <v>284</v>
      </c>
      <c r="H22" s="12" t="s">
        <v>1004</v>
      </c>
      <c r="I22" s="11" t="s">
        <v>907</v>
      </c>
      <c r="J22" s="11"/>
      <c r="K22" s="79"/>
      <c r="L22" s="80"/>
      <c r="M22" s="13" cm="1">
        <f t="array" ref="M22">ProcessPrice(価格係数!$B$4*_xlfn.XLOOKUP(H22,価格表!A:A,価格表!G:G),価格係数!$L$7)</f>
        <v>91400</v>
      </c>
      <c r="N22" s="11"/>
    </row>
    <row r="23" spans="1:14" ht="30.75" customHeight="1">
      <c r="A23" s="30" t="s">
        <v>4</v>
      </c>
      <c r="C23" s="85"/>
      <c r="D23" s="85"/>
      <c r="E23" s="21">
        <v>97</v>
      </c>
      <c r="F23" s="21" t="s">
        <v>693</v>
      </c>
      <c r="G23" s="21" t="s">
        <v>284</v>
      </c>
      <c r="H23" s="22" t="s">
        <v>1371</v>
      </c>
      <c r="I23" s="11" t="s">
        <v>1337</v>
      </c>
      <c r="J23" s="21"/>
      <c r="K23" s="81"/>
      <c r="L23" s="82"/>
      <c r="M23" s="23" cm="1">
        <f t="array" ref="M23">ProcessPrice(価格係数!$B$4*_xlfn.XLOOKUP(H23,価格表!A:A,価格表!G:G),価格係数!$L$7)</f>
        <v>81700</v>
      </c>
      <c r="N23" s="21"/>
    </row>
    <row r="24" spans="1:14" ht="30.75" customHeight="1">
      <c r="A24" s="31"/>
      <c r="C24" s="85"/>
      <c r="D24" s="85"/>
      <c r="E24" s="11">
        <v>97</v>
      </c>
      <c r="F24" s="11" t="s">
        <v>311</v>
      </c>
      <c r="G24" s="11" t="s">
        <v>284</v>
      </c>
      <c r="H24" s="12" t="s">
        <v>861</v>
      </c>
      <c r="I24" s="83" t="s">
        <v>794</v>
      </c>
      <c r="J24" s="11"/>
      <c r="K24" s="79" t="s">
        <v>616</v>
      </c>
      <c r="L24" s="80"/>
      <c r="M24" s="13" cm="1">
        <f t="array" ref="M24">ProcessPrice(価格係数!$B$4*_xlfn.XLOOKUP(H24,価格表!A:A,価格表!G:G),価格係数!$L$7)</f>
        <v>87400</v>
      </c>
      <c r="N24" s="11"/>
    </row>
    <row r="25" spans="1:14" ht="30.75" customHeight="1">
      <c r="A25" s="28"/>
      <c r="C25" s="85"/>
      <c r="D25" s="85"/>
      <c r="E25" s="21">
        <v>97</v>
      </c>
      <c r="F25" s="21" t="s">
        <v>302</v>
      </c>
      <c r="G25" s="21" t="s">
        <v>284</v>
      </c>
      <c r="H25" s="22" t="s">
        <v>859</v>
      </c>
      <c r="I25" s="85"/>
      <c r="J25" s="21" t="s">
        <v>603</v>
      </c>
      <c r="K25" s="81" t="s">
        <v>383</v>
      </c>
      <c r="L25" s="82"/>
      <c r="M25" s="23" cm="1">
        <f t="array" ref="M25">ProcessPrice(価格係数!$B$4*_xlfn.XLOOKUP(H25,価格表!A:A,価格表!G:G),価格係数!$L$7)</f>
        <v>91500</v>
      </c>
      <c r="N25" s="21"/>
    </row>
    <row r="26" spans="1:14" ht="30.75" customHeight="1">
      <c r="A26" s="29">
        <v>18</v>
      </c>
      <c r="C26" s="85"/>
      <c r="D26" s="85"/>
      <c r="E26" s="11">
        <v>97</v>
      </c>
      <c r="F26" s="11" t="s">
        <v>302</v>
      </c>
      <c r="G26" s="11" t="s">
        <v>284</v>
      </c>
      <c r="H26" s="12" t="s">
        <v>860</v>
      </c>
      <c r="I26" s="84"/>
      <c r="J26" s="11"/>
      <c r="K26" s="79" t="s">
        <v>383</v>
      </c>
      <c r="L26" s="80"/>
      <c r="M26" s="13" cm="1">
        <f t="array" ref="M26">ProcessPrice(価格係数!$B$4*_xlfn.XLOOKUP(H26,価格表!A:A,価格表!G:G),価格係数!$L$7)</f>
        <v>85000</v>
      </c>
      <c r="N26" s="11"/>
    </row>
    <row r="27" spans="1:14" ht="30.75" customHeight="1">
      <c r="A27" s="30" t="s">
        <v>4</v>
      </c>
      <c r="C27" s="85"/>
      <c r="D27" s="85"/>
      <c r="E27" s="21">
        <v>97</v>
      </c>
      <c r="F27" s="21" t="s">
        <v>693</v>
      </c>
      <c r="G27" s="21" t="s">
        <v>284</v>
      </c>
      <c r="H27" s="22" t="s">
        <v>1516</v>
      </c>
      <c r="I27" s="83" t="s">
        <v>1510</v>
      </c>
      <c r="J27" s="21"/>
      <c r="K27" s="81" t="s">
        <v>967</v>
      </c>
      <c r="L27" s="82"/>
      <c r="M27" s="23" cm="1">
        <f t="array" ref="M27">ProcessPrice(価格係数!$B$4*_xlfn.XLOOKUP(H27,価格表!A:A,価格表!G:G),価格係数!$L$7)</f>
        <v>131600</v>
      </c>
      <c r="N27" s="21"/>
    </row>
    <row r="28" spans="1:14" ht="30.75" customHeight="1">
      <c r="A28" s="31"/>
      <c r="C28" s="85"/>
      <c r="D28" s="85"/>
      <c r="E28" s="11">
        <v>97</v>
      </c>
      <c r="F28" s="11" t="s">
        <v>693</v>
      </c>
      <c r="G28" s="11" t="s">
        <v>284</v>
      </c>
      <c r="H28" s="12" t="s">
        <v>1517</v>
      </c>
      <c r="I28" s="84"/>
      <c r="J28" s="11" t="s">
        <v>1426</v>
      </c>
      <c r="K28" s="79" t="s">
        <v>666</v>
      </c>
      <c r="L28" s="80"/>
      <c r="M28" s="13" cm="1">
        <f t="array" ref="M28">ProcessPrice(価格係数!$B$4*_xlfn.XLOOKUP(H28,価格表!A:A,価格表!G:G),価格係数!$L$7)</f>
        <v>131600</v>
      </c>
      <c r="N28" s="11"/>
    </row>
    <row r="29" spans="1:14" ht="30.75" customHeight="1">
      <c r="A29" s="28"/>
      <c r="C29" s="85"/>
      <c r="D29" s="85"/>
      <c r="E29" s="21">
        <v>97</v>
      </c>
      <c r="F29" s="21" t="s">
        <v>693</v>
      </c>
      <c r="G29" s="21" t="s">
        <v>284</v>
      </c>
      <c r="H29" s="22" t="s">
        <v>1437</v>
      </c>
      <c r="I29" s="83" t="s">
        <v>1409</v>
      </c>
      <c r="J29" s="21" t="s">
        <v>603</v>
      </c>
      <c r="K29" s="81" t="s">
        <v>967</v>
      </c>
      <c r="L29" s="82"/>
      <c r="M29" s="23" cm="1">
        <f t="array" ref="M29">ProcessPrice(価格係数!$B$4*_xlfn.XLOOKUP(H29,価格表!A:A,価格表!G:G),価格係数!$L$7)</f>
        <v>129000</v>
      </c>
      <c r="N29" s="21"/>
    </row>
    <row r="30" spans="1:14" ht="30.75" customHeight="1">
      <c r="A30" s="29">
        <v>17</v>
      </c>
      <c r="C30" s="85"/>
      <c r="D30" s="85"/>
      <c r="E30" s="11">
        <v>97</v>
      </c>
      <c r="F30" s="11" t="s">
        <v>693</v>
      </c>
      <c r="G30" s="11" t="s">
        <v>284</v>
      </c>
      <c r="H30" s="12" t="s">
        <v>1438</v>
      </c>
      <c r="I30" s="84"/>
      <c r="J30" s="11"/>
      <c r="K30" s="79" t="s">
        <v>666</v>
      </c>
      <c r="L30" s="80"/>
      <c r="M30" s="13" cm="1">
        <f t="array" ref="M30">ProcessPrice(価格係数!$B$4*_xlfn.XLOOKUP(H30,価格表!A:A,価格表!G:G),価格係数!$L$7)</f>
        <v>115900</v>
      </c>
      <c r="N30" s="11"/>
    </row>
    <row r="31" spans="1:14" ht="30.75" customHeight="1">
      <c r="A31" s="30" t="s">
        <v>4</v>
      </c>
      <c r="C31" s="85"/>
      <c r="D31" s="84"/>
      <c r="E31" s="21">
        <v>97</v>
      </c>
      <c r="F31" s="21" t="s">
        <v>311</v>
      </c>
      <c r="G31" s="21" t="s">
        <v>284</v>
      </c>
      <c r="H31" s="22" t="s">
        <v>423</v>
      </c>
      <c r="I31" s="11" t="s">
        <v>272</v>
      </c>
      <c r="J31" s="21"/>
      <c r="K31" s="81"/>
      <c r="L31" s="82"/>
      <c r="M31" s="23" cm="1">
        <f t="array" ref="M31">ProcessPrice(価格係数!$B$4*_xlfn.XLOOKUP(H31,価格表!A:A,価格表!G:G),価格係数!$L$7)</f>
        <v>70000</v>
      </c>
      <c r="N31" s="21"/>
    </row>
    <row r="32" spans="1:14" ht="30.75" customHeight="1">
      <c r="A32" s="31"/>
      <c r="C32" s="85"/>
      <c r="D32" s="83" t="s">
        <v>1029</v>
      </c>
      <c r="E32" s="11">
        <v>102</v>
      </c>
      <c r="F32" s="11" t="s">
        <v>693</v>
      </c>
      <c r="G32" s="11" t="s">
        <v>284</v>
      </c>
      <c r="H32" s="12" t="s">
        <v>1208</v>
      </c>
      <c r="I32" s="83" t="s">
        <v>907</v>
      </c>
      <c r="J32" s="11"/>
      <c r="K32" s="79" t="s">
        <v>669</v>
      </c>
      <c r="L32" s="80"/>
      <c r="M32" s="13" cm="1">
        <f t="array" ref="M32">ProcessPrice(価格係数!$B$4*_xlfn.XLOOKUP(H32,価格表!A:A,価格表!G:G),価格係数!$L$7)</f>
        <v>111600</v>
      </c>
      <c r="N32" s="11"/>
    </row>
    <row r="33" spans="1:14" ht="30.75" customHeight="1">
      <c r="A33" s="28"/>
      <c r="C33" s="85"/>
      <c r="D33" s="85"/>
      <c r="E33" s="21">
        <v>99</v>
      </c>
      <c r="F33" s="21" t="s">
        <v>693</v>
      </c>
      <c r="G33" s="21" t="s">
        <v>284</v>
      </c>
      <c r="H33" s="22" t="s">
        <v>1032</v>
      </c>
      <c r="I33" s="85"/>
      <c r="J33" s="21"/>
      <c r="K33" s="81"/>
      <c r="L33" s="82"/>
      <c r="M33" s="23" cm="1">
        <f t="array" ref="M33">ProcessPrice(価格係数!$B$4*_xlfn.XLOOKUP(H33,価格表!A:A,価格表!G:G),価格係数!$L$7)</f>
        <v>99500</v>
      </c>
      <c r="N33" s="21"/>
    </row>
    <row r="34" spans="1:14" ht="30.75" customHeight="1">
      <c r="A34" s="29">
        <v>16</v>
      </c>
      <c r="C34" s="85"/>
      <c r="D34" s="85"/>
      <c r="E34" s="11">
        <v>99</v>
      </c>
      <c r="F34" s="11" t="s">
        <v>693</v>
      </c>
      <c r="G34" s="11" t="s">
        <v>284</v>
      </c>
      <c r="H34" s="12" t="s">
        <v>1030</v>
      </c>
      <c r="I34" s="85"/>
      <c r="J34" s="11"/>
      <c r="K34" s="79" t="s">
        <v>669</v>
      </c>
      <c r="L34" s="80"/>
      <c r="M34" s="13" cm="1">
        <f t="array" ref="M34">ProcessPrice(価格係数!$B$4*_xlfn.XLOOKUP(H34,価格表!A:A,価格表!G:G),価格係数!$L$7)</f>
        <v>105400</v>
      </c>
      <c r="N34" s="11"/>
    </row>
    <row r="35" spans="1:14" ht="30.75" customHeight="1">
      <c r="A35" s="30" t="s">
        <v>4</v>
      </c>
      <c r="C35" s="85"/>
      <c r="D35" s="85"/>
      <c r="E35" s="21">
        <v>99</v>
      </c>
      <c r="F35" s="21" t="s">
        <v>693</v>
      </c>
      <c r="G35" s="21" t="s">
        <v>284</v>
      </c>
      <c r="H35" s="22" t="s">
        <v>1031</v>
      </c>
      <c r="I35" s="84"/>
      <c r="J35" s="21"/>
      <c r="K35" s="81" t="s">
        <v>666</v>
      </c>
      <c r="L35" s="82"/>
      <c r="M35" s="23" cm="1">
        <f t="array" ref="M35">ProcessPrice(価格係数!$B$4*_xlfn.XLOOKUP(H35,価格表!A:A,価格表!G:G),価格係数!$L$7)</f>
        <v>104500</v>
      </c>
      <c r="N35" s="21"/>
    </row>
    <row r="36" spans="1:14" ht="30.75" customHeight="1">
      <c r="A36" s="31"/>
      <c r="C36" s="85"/>
      <c r="D36" s="85"/>
      <c r="E36" s="11">
        <v>99</v>
      </c>
      <c r="F36" s="11" t="s">
        <v>693</v>
      </c>
      <c r="G36" s="11" t="s">
        <v>284</v>
      </c>
      <c r="H36" s="12" t="s">
        <v>1629</v>
      </c>
      <c r="I36" s="11" t="s">
        <v>1599</v>
      </c>
      <c r="J36" s="11"/>
      <c r="K36" s="79" t="s">
        <v>616</v>
      </c>
      <c r="L36" s="80"/>
      <c r="M36" s="13" cm="1">
        <f t="array" ref="M36">ProcessPrice(価格係数!$B$4*_xlfn.XLOOKUP(H36,価格表!A:A,価格表!G:G),価格係数!$L$7)</f>
        <v>99800</v>
      </c>
      <c r="N36" s="11"/>
    </row>
    <row r="37" spans="1:14" ht="30.75" customHeight="1">
      <c r="A37" s="28"/>
      <c r="C37" s="85"/>
      <c r="D37" s="85"/>
      <c r="E37" s="21">
        <v>99</v>
      </c>
      <c r="F37" s="21" t="s">
        <v>693</v>
      </c>
      <c r="G37" s="21" t="s">
        <v>284</v>
      </c>
      <c r="H37" s="22" t="s">
        <v>1518</v>
      </c>
      <c r="I37" s="11" t="s">
        <v>1510</v>
      </c>
      <c r="J37" s="21"/>
      <c r="K37" s="81" t="s">
        <v>669</v>
      </c>
      <c r="L37" s="82"/>
      <c r="M37" s="23" cm="1">
        <f t="array" ref="M37">ProcessPrice(価格係数!$B$4*_xlfn.XLOOKUP(H37,価格表!A:A,価格表!G:G),価格係数!$L$7)</f>
        <v>149300</v>
      </c>
      <c r="N37" s="21" t="s">
        <v>542</v>
      </c>
    </row>
    <row r="38" spans="1:14" ht="30.75" customHeight="1">
      <c r="A38" s="29">
        <v>15</v>
      </c>
      <c r="C38" s="85"/>
      <c r="D38" s="85"/>
      <c r="E38" s="11">
        <v>99</v>
      </c>
      <c r="F38" s="11" t="s">
        <v>693</v>
      </c>
      <c r="G38" s="11" t="s">
        <v>284</v>
      </c>
      <c r="H38" s="12" t="s">
        <v>1454</v>
      </c>
      <c r="I38" s="11" t="s">
        <v>1954</v>
      </c>
      <c r="J38" s="11"/>
      <c r="K38" s="79"/>
      <c r="L38" s="80"/>
      <c r="M38" s="13" cm="1">
        <f t="array" ref="M38">ProcessPrice(価格係数!$B$4*_xlfn.XLOOKUP(H38,価格表!A:A,価格表!G:G),価格係数!$L$7)</f>
        <v>117600</v>
      </c>
      <c r="N38" s="11"/>
    </row>
    <row r="39" spans="1:14" ht="30.75" customHeight="1">
      <c r="A39" s="30" t="s">
        <v>4</v>
      </c>
      <c r="C39" s="85"/>
      <c r="D39" s="85"/>
      <c r="E39" s="21">
        <v>102</v>
      </c>
      <c r="F39" s="21" t="s">
        <v>693</v>
      </c>
      <c r="G39" s="21" t="s">
        <v>284</v>
      </c>
      <c r="H39" s="22" t="s">
        <v>1540</v>
      </c>
      <c r="I39" s="11" t="s">
        <v>1510</v>
      </c>
      <c r="J39" s="21" t="s">
        <v>1426</v>
      </c>
      <c r="K39" s="81" t="s">
        <v>669</v>
      </c>
      <c r="L39" s="82"/>
      <c r="M39" s="23" cm="1">
        <f t="array" ref="M39">ProcessPrice(価格係数!$B$4*_xlfn.XLOOKUP(H39,価格表!A:A,価格表!G:G),価格係数!$L$7)</f>
        <v>149300</v>
      </c>
      <c r="N39" s="21"/>
    </row>
    <row r="40" spans="1:14" ht="30.75" customHeight="1">
      <c r="A40" s="31"/>
      <c r="C40" s="85"/>
      <c r="D40" s="85"/>
      <c r="E40" s="11">
        <v>99</v>
      </c>
      <c r="F40" s="11" t="s">
        <v>693</v>
      </c>
      <c r="G40" s="11" t="s">
        <v>284</v>
      </c>
      <c r="H40" s="12" t="s">
        <v>1453</v>
      </c>
      <c r="I40" s="83" t="s">
        <v>1409</v>
      </c>
      <c r="J40" s="11"/>
      <c r="K40" s="79" t="s">
        <v>1241</v>
      </c>
      <c r="L40" s="80"/>
      <c r="M40" s="13" cm="1">
        <f t="array" ref="M40">ProcessPrice(価格係数!$B$4*_xlfn.XLOOKUP(H40,価格表!A:A,価格表!G:G),価格係数!$L$7)</f>
        <v>117600</v>
      </c>
      <c r="N40" s="11"/>
    </row>
    <row r="41" spans="1:14" ht="30.75" customHeight="1">
      <c r="A41" s="28"/>
      <c r="C41" s="85"/>
      <c r="D41" s="85"/>
      <c r="E41" s="21">
        <v>99</v>
      </c>
      <c r="F41" s="21" t="s">
        <v>693</v>
      </c>
      <c r="G41" s="21" t="s">
        <v>284</v>
      </c>
      <c r="H41" s="22" t="s">
        <v>1455</v>
      </c>
      <c r="I41" s="84"/>
      <c r="J41" s="21"/>
      <c r="K41" s="81" t="s">
        <v>699</v>
      </c>
      <c r="L41" s="82"/>
      <c r="M41" s="23" cm="1">
        <f t="array" ref="M41">ProcessPrice(価格係数!$B$4*_xlfn.XLOOKUP(H41,価格表!A:A,価格表!G:G),価格係数!$L$7)</f>
        <v>125800</v>
      </c>
      <c r="N41" s="21"/>
    </row>
    <row r="42" spans="1:14" ht="30.75" customHeight="1">
      <c r="A42" s="29">
        <v>14</v>
      </c>
      <c r="C42" s="85"/>
      <c r="D42" s="84"/>
      <c r="E42" s="11">
        <v>99</v>
      </c>
      <c r="F42" s="11" t="s">
        <v>693</v>
      </c>
      <c r="G42" s="11" t="s">
        <v>284</v>
      </c>
      <c r="H42" s="12" t="s">
        <v>1589</v>
      </c>
      <c r="I42" s="11" t="s">
        <v>1588</v>
      </c>
      <c r="J42" s="11"/>
      <c r="K42" s="79" t="s">
        <v>669</v>
      </c>
      <c r="L42" s="80"/>
      <c r="M42" s="13" cm="1">
        <f t="array" ref="M42">ProcessPrice(価格係数!$B$4*_xlfn.XLOOKUP(H42,価格表!A:A,価格表!G:G),価格係数!$L$7)</f>
        <v>109500</v>
      </c>
      <c r="N42" s="11"/>
    </row>
    <row r="43" spans="1:14" ht="30.75" customHeight="1">
      <c r="A43" s="30" t="s">
        <v>4</v>
      </c>
      <c r="C43" s="85"/>
      <c r="D43" s="83" t="s">
        <v>613</v>
      </c>
      <c r="E43" s="21">
        <v>102</v>
      </c>
      <c r="F43" s="21" t="s">
        <v>693</v>
      </c>
      <c r="G43" s="21" t="s">
        <v>284</v>
      </c>
      <c r="H43" s="22" t="s">
        <v>1069</v>
      </c>
      <c r="I43" s="83" t="s">
        <v>907</v>
      </c>
      <c r="J43" s="21"/>
      <c r="K43" s="81"/>
      <c r="L43" s="82"/>
      <c r="M43" s="23" cm="1">
        <f t="array" ref="M43">ProcessPrice(価格係数!$B$4*_xlfn.XLOOKUP(H43,価格表!A:A,価格表!G:G),価格係数!$L$7)</f>
        <v>106300</v>
      </c>
      <c r="N43" s="21"/>
    </row>
    <row r="44" spans="1:14" ht="30.75" customHeight="1">
      <c r="A44" s="31"/>
      <c r="C44" s="85"/>
      <c r="D44" s="85"/>
      <c r="E44" s="11">
        <v>102</v>
      </c>
      <c r="F44" s="11" t="s">
        <v>693</v>
      </c>
      <c r="G44" s="11" t="s">
        <v>284</v>
      </c>
      <c r="H44" s="12" t="s">
        <v>1077</v>
      </c>
      <c r="I44" s="85"/>
      <c r="J44" s="11"/>
      <c r="K44" s="79" t="s">
        <v>616</v>
      </c>
      <c r="L44" s="80"/>
      <c r="M44" s="13" cm="1">
        <f t="array" ref="M44">ProcessPrice(価格係数!$B$4*_xlfn.XLOOKUP(H44,価格表!A:A,価格表!G:G),価格係数!$L$7)</f>
        <v>114800</v>
      </c>
      <c r="N44" s="11"/>
    </row>
    <row r="45" spans="1:14" ht="30.75" customHeight="1">
      <c r="A45" s="28"/>
      <c r="C45" s="85"/>
      <c r="D45" s="85"/>
      <c r="E45" s="21">
        <v>102</v>
      </c>
      <c r="F45" s="21" t="s">
        <v>693</v>
      </c>
      <c r="G45" s="21" t="s">
        <v>284</v>
      </c>
      <c r="H45" s="22" t="s">
        <v>1068</v>
      </c>
      <c r="I45" s="85"/>
      <c r="J45" s="21"/>
      <c r="K45" s="81" t="s">
        <v>967</v>
      </c>
      <c r="L45" s="82"/>
      <c r="M45" s="23" cm="1">
        <f t="array" ref="M45">ProcessPrice(価格係数!$B$4*_xlfn.XLOOKUP(H45,価格表!A:A,価格表!G:G),価格係数!$L$7)</f>
        <v>119900</v>
      </c>
      <c r="N45" s="21"/>
    </row>
    <row r="46" spans="1:14" ht="30.75" customHeight="1">
      <c r="A46" s="29">
        <v>13</v>
      </c>
      <c r="C46" s="85"/>
      <c r="D46" s="85"/>
      <c r="E46" s="11">
        <v>102</v>
      </c>
      <c r="F46" s="11" t="s">
        <v>693</v>
      </c>
      <c r="G46" s="11" t="s">
        <v>284</v>
      </c>
      <c r="H46" s="12" t="s">
        <v>1076</v>
      </c>
      <c r="I46" s="84"/>
      <c r="J46" s="11"/>
      <c r="K46" s="79" t="s">
        <v>669</v>
      </c>
      <c r="L46" s="80"/>
      <c r="M46" s="13" cm="1">
        <f t="array" ref="M46">ProcessPrice(価格係数!$B$4*_xlfn.XLOOKUP(H46,価格表!A:A,価格表!G:G),価格係数!$L$7)</f>
        <v>114800</v>
      </c>
      <c r="N46" s="11"/>
    </row>
    <row r="47" spans="1:14" ht="30.75" customHeight="1">
      <c r="A47" s="30" t="s">
        <v>4</v>
      </c>
      <c r="C47" s="85"/>
      <c r="D47" s="85"/>
      <c r="E47" s="21">
        <v>102</v>
      </c>
      <c r="F47" s="21" t="s">
        <v>693</v>
      </c>
      <c r="G47" s="21" t="s">
        <v>284</v>
      </c>
      <c r="H47" s="22" t="s">
        <v>1460</v>
      </c>
      <c r="I47" s="11" t="s">
        <v>1954</v>
      </c>
      <c r="J47" s="21"/>
      <c r="K47" s="81" t="s">
        <v>666</v>
      </c>
      <c r="L47" s="82"/>
      <c r="M47" s="23" cm="1">
        <f t="array" ref="M47">ProcessPrice(価格係数!$B$4*_xlfn.XLOOKUP(H47,価格表!A:A,価格表!G:G),価格係数!$L$7)</f>
        <v>138200</v>
      </c>
      <c r="N47" s="21"/>
    </row>
    <row r="48" spans="1:14" ht="30.75" customHeight="1">
      <c r="A48" s="31"/>
      <c r="C48" s="84"/>
      <c r="D48" s="84"/>
      <c r="E48" s="11">
        <v>102</v>
      </c>
      <c r="F48" s="11" t="s">
        <v>693</v>
      </c>
      <c r="G48" s="11" t="s">
        <v>284</v>
      </c>
      <c r="H48" s="12" t="s">
        <v>1636</v>
      </c>
      <c r="I48" s="11" t="s">
        <v>1599</v>
      </c>
      <c r="J48" s="11"/>
      <c r="K48" s="79" t="s">
        <v>616</v>
      </c>
      <c r="L48" s="80"/>
      <c r="M48" s="13" cm="1">
        <f t="array" ref="M48">ProcessPrice(価格係数!$B$4*_xlfn.XLOOKUP(H48,価格表!A:A,価格表!G:G),価格係数!$L$7)</f>
        <v>111600</v>
      </c>
      <c r="N48" s="11"/>
    </row>
    <row r="49" spans="8:13" ht="22.5" customHeight="1">
      <c r="H49" s="48"/>
      <c r="M49" s="49"/>
    </row>
    <row r="50" spans="8:13" ht="22.5" customHeight="1">
      <c r="H50" s="48"/>
      <c r="I50" s="9">
        <v>8</v>
      </c>
      <c r="M50" s="49"/>
    </row>
    <row r="51" spans="8:13" ht="22.5" customHeight="1">
      <c r="H51" s="48"/>
      <c r="M51" s="49"/>
    </row>
  </sheetData>
  <mergeCells count="61">
    <mergeCell ref="K4:L4"/>
    <mergeCell ref="C5:C48"/>
    <mergeCell ref="D5:D21"/>
    <mergeCell ref="K5:L5"/>
    <mergeCell ref="I6:I8"/>
    <mergeCell ref="K6:L6"/>
    <mergeCell ref="K7:L7"/>
    <mergeCell ref="K8:L8"/>
    <mergeCell ref="K9:L9"/>
    <mergeCell ref="I19:I20"/>
    <mergeCell ref="K19:L19"/>
    <mergeCell ref="K20:L20"/>
    <mergeCell ref="K21:L21"/>
    <mergeCell ref="D22:D31"/>
    <mergeCell ref="K22:L22"/>
    <mergeCell ref="K23:L23"/>
    <mergeCell ref="K26:L26"/>
    <mergeCell ref="I27:I28"/>
    <mergeCell ref="K27:L27"/>
    <mergeCell ref="K28:L28"/>
    <mergeCell ref="I29:I30"/>
    <mergeCell ref="K29:L29"/>
    <mergeCell ref="K30:L30"/>
    <mergeCell ref="I24:I26"/>
    <mergeCell ref="K24:L24"/>
    <mergeCell ref="K25:L25"/>
    <mergeCell ref="K31:L31"/>
    <mergeCell ref="D32:D42"/>
    <mergeCell ref="I32:I35"/>
    <mergeCell ref="K32:L32"/>
    <mergeCell ref="K33:L33"/>
    <mergeCell ref="K34:L34"/>
    <mergeCell ref="K35:L35"/>
    <mergeCell ref="K36:L36"/>
    <mergeCell ref="K37:L37"/>
    <mergeCell ref="K38:L38"/>
    <mergeCell ref="K39:L39"/>
    <mergeCell ref="I40:I41"/>
    <mergeCell ref="K40:L40"/>
    <mergeCell ref="K41:L41"/>
    <mergeCell ref="K42:L42"/>
    <mergeCell ref="K15:L15"/>
    <mergeCell ref="K16:L16"/>
    <mergeCell ref="K17:L17"/>
    <mergeCell ref="K18:L18"/>
    <mergeCell ref="I10:I11"/>
    <mergeCell ref="K10:L10"/>
    <mergeCell ref="K11:L11"/>
    <mergeCell ref="I12:I13"/>
    <mergeCell ref="K12:L12"/>
    <mergeCell ref="K13:L13"/>
    <mergeCell ref="K14:L14"/>
    <mergeCell ref="I15:I18"/>
    <mergeCell ref="D43:D48"/>
    <mergeCell ref="I43:I46"/>
    <mergeCell ref="K43:L43"/>
    <mergeCell ref="K44:L44"/>
    <mergeCell ref="K45:L45"/>
    <mergeCell ref="K46:L46"/>
    <mergeCell ref="K47:L47"/>
    <mergeCell ref="K48:L48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E61A4-61A3-4F62-875C-07C3FE64A00C}">
  <sheetPr codeName="Sheet21">
    <tabColor rgb="FF92D050"/>
    <pageSetUpPr fitToPage="1"/>
  </sheetPr>
  <dimension ref="C1:U51"/>
  <sheetViews>
    <sheetView view="pageBreakPreview" zoomScale="60" zoomScaleNormal="100" workbookViewId="0">
      <selection activeCell="N5" sqref="N5:N4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20</v>
      </c>
      <c r="D5" s="83" t="s">
        <v>613</v>
      </c>
      <c r="E5" s="18">
        <v>102</v>
      </c>
      <c r="F5" s="18" t="s">
        <v>693</v>
      </c>
      <c r="G5" s="18" t="s">
        <v>284</v>
      </c>
      <c r="H5" s="19" t="s">
        <v>1521</v>
      </c>
      <c r="I5" s="46" t="s">
        <v>1510</v>
      </c>
      <c r="J5" s="18" t="s">
        <v>1426</v>
      </c>
      <c r="K5" s="81" t="s">
        <v>666</v>
      </c>
      <c r="L5" s="82"/>
      <c r="M5" s="20" cm="1">
        <f t="array" ref="M5">ProcessPrice(価格係数!$B$4*_xlfn.XLOOKUP(H5,価格表!A:A,価格表!G:G),価格係数!$L$7)</f>
        <v>165900</v>
      </c>
      <c r="N5" s="18" t="s">
        <v>542</v>
      </c>
      <c r="P5" s="32"/>
    </row>
    <row r="6" spans="3:16" ht="30.75" customHeight="1">
      <c r="C6" s="85"/>
      <c r="D6" s="85"/>
      <c r="E6" s="11">
        <v>102</v>
      </c>
      <c r="F6" s="11" t="s">
        <v>311</v>
      </c>
      <c r="G6" s="11" t="s">
        <v>284</v>
      </c>
      <c r="H6" s="12" t="s">
        <v>888</v>
      </c>
      <c r="I6" s="11" t="s">
        <v>794</v>
      </c>
      <c r="J6" s="11" t="s">
        <v>358</v>
      </c>
      <c r="K6" s="79"/>
      <c r="L6" s="80"/>
      <c r="M6" s="13" cm="1">
        <f t="array" ref="M6">ProcessPrice(価格係数!$B$4*_xlfn.XLOOKUP(H6,価格表!A:A,価格表!G:G),価格係数!$L$7)</f>
        <v>106900</v>
      </c>
      <c r="N6" s="11"/>
      <c r="P6" s="33">
        <v>23</v>
      </c>
    </row>
    <row r="7" spans="3:16" ht="30.75" customHeight="1">
      <c r="C7" s="85"/>
      <c r="D7" s="85"/>
      <c r="E7" s="21">
        <v>102</v>
      </c>
      <c r="F7" s="21" t="s">
        <v>693</v>
      </c>
      <c r="G7" s="21" t="s">
        <v>284</v>
      </c>
      <c r="H7" s="22" t="s">
        <v>1461</v>
      </c>
      <c r="I7" s="11" t="s">
        <v>1954</v>
      </c>
      <c r="J7" s="21"/>
      <c r="K7" s="81"/>
      <c r="L7" s="82"/>
      <c r="M7" s="23" cm="1">
        <f t="array" ref="M7">ProcessPrice(価格係数!$B$4*_xlfn.XLOOKUP(H7,価格表!A:A,価格表!G:G),価格係数!$L$7)</f>
        <v>127900</v>
      </c>
      <c r="N7" s="21"/>
      <c r="P7" s="34" t="s">
        <v>4</v>
      </c>
    </row>
    <row r="8" spans="3:16" ht="30.75" customHeight="1">
      <c r="C8" s="85"/>
      <c r="D8" s="85"/>
      <c r="E8" s="11">
        <v>102</v>
      </c>
      <c r="F8" s="11" t="s">
        <v>693</v>
      </c>
      <c r="G8" s="11" t="s">
        <v>284</v>
      </c>
      <c r="H8" s="12" t="s">
        <v>1520</v>
      </c>
      <c r="I8" s="83" t="s">
        <v>1510</v>
      </c>
      <c r="J8" s="11"/>
      <c r="K8" s="79" t="s">
        <v>967</v>
      </c>
      <c r="L8" s="80"/>
      <c r="M8" s="13" cm="1">
        <f t="array" ref="M8">ProcessPrice(価格係数!$B$4*_xlfn.XLOOKUP(H8,価格表!A:A,価格表!G:G),価格係数!$L$7)</f>
        <v>148300</v>
      </c>
      <c r="N8" s="11"/>
      <c r="P8" s="35"/>
    </row>
    <row r="9" spans="3:16" ht="30.75" customHeight="1">
      <c r="C9" s="85"/>
      <c r="D9" s="85"/>
      <c r="E9" s="21">
        <v>102</v>
      </c>
      <c r="F9" s="21" t="s">
        <v>693</v>
      </c>
      <c r="G9" s="21" t="s">
        <v>284</v>
      </c>
      <c r="H9" s="22" t="s">
        <v>1523</v>
      </c>
      <c r="I9" s="84"/>
      <c r="J9" s="21" t="s">
        <v>1426</v>
      </c>
      <c r="K9" s="81" t="s">
        <v>669</v>
      </c>
      <c r="L9" s="82"/>
      <c r="M9" s="23" cm="1">
        <f t="array" ref="M9">ProcessPrice(価格係数!$B$4*_xlfn.XLOOKUP(H9,価格表!A:A,価格表!G:G),価格係数!$L$7)</f>
        <v>148500</v>
      </c>
      <c r="N9" s="21"/>
      <c r="P9" s="32"/>
    </row>
    <row r="10" spans="3:16" ht="30.75" customHeight="1">
      <c r="C10" s="85"/>
      <c r="D10" s="84"/>
      <c r="E10" s="11">
        <v>102</v>
      </c>
      <c r="F10" s="11" t="s">
        <v>311</v>
      </c>
      <c r="G10" s="11" t="s">
        <v>284</v>
      </c>
      <c r="H10" s="12" t="s">
        <v>614</v>
      </c>
      <c r="I10" s="11" t="s">
        <v>547</v>
      </c>
      <c r="J10" s="11" t="s">
        <v>603</v>
      </c>
      <c r="K10" s="79" t="s">
        <v>607</v>
      </c>
      <c r="L10" s="80"/>
      <c r="M10" s="13" cm="1">
        <f t="array" ref="M10">ProcessPrice(価格係数!$B$4*_xlfn.XLOOKUP(H10,価格表!A:A,価格表!G:G),価格係数!$L$7)</f>
        <v>112100</v>
      </c>
      <c r="N10" s="11"/>
      <c r="P10" s="33">
        <v>22</v>
      </c>
    </row>
    <row r="11" spans="3:16" ht="30.75" customHeight="1">
      <c r="C11" s="85"/>
      <c r="D11" s="83" t="s">
        <v>443</v>
      </c>
      <c r="E11" s="21">
        <v>104</v>
      </c>
      <c r="F11" s="21" t="s">
        <v>693</v>
      </c>
      <c r="G11" s="21" t="s">
        <v>284</v>
      </c>
      <c r="H11" s="22" t="s">
        <v>1109</v>
      </c>
      <c r="I11" s="83" t="s">
        <v>907</v>
      </c>
      <c r="J11" s="21"/>
      <c r="K11" s="81"/>
      <c r="L11" s="82"/>
      <c r="M11" s="23" cm="1">
        <f t="array" ref="M11">ProcessPrice(価格係数!$B$4*_xlfn.XLOOKUP(H11,価格表!A:A,価格表!G:G),価格係数!$L$7)</f>
        <v>105600</v>
      </c>
      <c r="N11" s="21"/>
      <c r="P11" s="34" t="s">
        <v>4</v>
      </c>
    </row>
    <row r="12" spans="3:16" ht="30.75" customHeight="1">
      <c r="C12" s="85"/>
      <c r="D12" s="85"/>
      <c r="E12" s="11">
        <v>104</v>
      </c>
      <c r="F12" s="11" t="s">
        <v>693</v>
      </c>
      <c r="G12" s="11" t="s">
        <v>284</v>
      </c>
      <c r="H12" s="12" t="s">
        <v>1108</v>
      </c>
      <c r="I12" s="85"/>
      <c r="J12" s="11"/>
      <c r="K12" s="79" t="s">
        <v>616</v>
      </c>
      <c r="L12" s="80"/>
      <c r="M12" s="13" cm="1">
        <f t="array" ref="M12">ProcessPrice(価格係数!$B$4*_xlfn.XLOOKUP(H12,価格表!A:A,価格表!G:G),価格係数!$L$7)</f>
        <v>114100</v>
      </c>
      <c r="N12" s="11"/>
      <c r="P12" s="35"/>
    </row>
    <row r="13" spans="3:16" ht="30.75" customHeight="1">
      <c r="C13" s="85"/>
      <c r="D13" s="85"/>
      <c r="E13" s="21">
        <v>104</v>
      </c>
      <c r="F13" s="21" t="s">
        <v>693</v>
      </c>
      <c r="G13" s="21" t="s">
        <v>284</v>
      </c>
      <c r="H13" s="22" t="s">
        <v>1107</v>
      </c>
      <c r="I13" s="84"/>
      <c r="J13" s="21"/>
      <c r="K13" s="81" t="s">
        <v>961</v>
      </c>
      <c r="L13" s="82"/>
      <c r="M13" s="23" cm="1">
        <f t="array" ref="M13">ProcessPrice(価格係数!$B$4*_xlfn.XLOOKUP(H13,価格表!A:A,価格表!G:G),価格係数!$L$7)</f>
        <v>121500</v>
      </c>
      <c r="N13" s="21"/>
      <c r="P13" s="32"/>
    </row>
    <row r="14" spans="3:16" ht="30.75" customHeight="1">
      <c r="C14" s="85"/>
      <c r="D14" s="85"/>
      <c r="E14" s="11">
        <v>104</v>
      </c>
      <c r="F14" s="11" t="s">
        <v>311</v>
      </c>
      <c r="G14" s="11" t="s">
        <v>284</v>
      </c>
      <c r="H14" s="12" t="s">
        <v>896</v>
      </c>
      <c r="I14" s="11" t="s">
        <v>794</v>
      </c>
      <c r="J14" s="11" t="s">
        <v>358</v>
      </c>
      <c r="K14" s="79"/>
      <c r="L14" s="80"/>
      <c r="M14" s="13" cm="1">
        <f t="array" ref="M14">ProcessPrice(価格係数!$B$4*_xlfn.XLOOKUP(H14,価格表!A:A,価格表!G:G),価格係数!$L$7)</f>
        <v>112200</v>
      </c>
      <c r="N14" s="11"/>
      <c r="P14" s="33">
        <v>21</v>
      </c>
    </row>
    <row r="15" spans="3:16" ht="30.75" customHeight="1">
      <c r="C15" s="85"/>
      <c r="D15" s="85"/>
      <c r="E15" s="21">
        <v>104</v>
      </c>
      <c r="F15" s="21" t="s">
        <v>693</v>
      </c>
      <c r="G15" s="21" t="s">
        <v>284</v>
      </c>
      <c r="H15" s="22" t="s">
        <v>792</v>
      </c>
      <c r="I15" s="11" t="s">
        <v>770</v>
      </c>
      <c r="J15" s="21"/>
      <c r="K15" s="81" t="s">
        <v>510</v>
      </c>
      <c r="L15" s="82"/>
      <c r="M15" s="23" cm="1">
        <f t="array" ref="M15">ProcessPrice(価格係数!$B$4*_xlfn.XLOOKUP(H15,価格表!A:A,価格表!G:G),価格係数!$L$7)</f>
        <v>104000</v>
      </c>
      <c r="N15" s="21"/>
      <c r="P15" s="34" t="s">
        <v>4</v>
      </c>
    </row>
    <row r="16" spans="3:16" ht="30.75" customHeight="1">
      <c r="C16" s="85"/>
      <c r="D16" s="85"/>
      <c r="E16" s="11">
        <v>104</v>
      </c>
      <c r="F16" s="11" t="s">
        <v>693</v>
      </c>
      <c r="G16" s="11" t="s">
        <v>284</v>
      </c>
      <c r="H16" s="12" t="s">
        <v>1471</v>
      </c>
      <c r="I16" s="11" t="s">
        <v>1954</v>
      </c>
      <c r="J16" s="11"/>
      <c r="K16" s="79"/>
      <c r="L16" s="80"/>
      <c r="M16" s="13" cm="1">
        <f t="array" ref="M16">ProcessPrice(価格係数!$B$4*_xlfn.XLOOKUP(H16,価格表!A:A,価格表!G:G),価格係数!$L$7)</f>
        <v>127200</v>
      </c>
      <c r="N16" s="11"/>
      <c r="P16" s="35"/>
    </row>
    <row r="17" spans="3:16" ht="30.75" customHeight="1">
      <c r="C17" s="85"/>
      <c r="D17" s="84"/>
      <c r="E17" s="21">
        <v>104</v>
      </c>
      <c r="F17" s="21" t="s">
        <v>311</v>
      </c>
      <c r="G17" s="21" t="s">
        <v>284</v>
      </c>
      <c r="H17" s="22" t="s">
        <v>444</v>
      </c>
      <c r="I17" s="11" t="s">
        <v>272</v>
      </c>
      <c r="J17" s="21"/>
      <c r="K17" s="81"/>
      <c r="L17" s="82"/>
      <c r="M17" s="23" cm="1">
        <f t="array" ref="M17">ProcessPrice(価格係数!$B$4*_xlfn.XLOOKUP(H17,価格表!A:A,価格表!G:G),価格係数!$L$7)</f>
        <v>94300</v>
      </c>
      <c r="N17" s="21"/>
      <c r="P17" s="36"/>
    </row>
    <row r="18" spans="3:16" ht="30.75" customHeight="1">
      <c r="C18" s="85"/>
      <c r="D18" s="83" t="s">
        <v>1141</v>
      </c>
      <c r="E18" s="11">
        <v>105</v>
      </c>
      <c r="F18" s="11" t="s">
        <v>693</v>
      </c>
      <c r="G18" s="11" t="s">
        <v>284</v>
      </c>
      <c r="H18" s="12" t="s">
        <v>1143</v>
      </c>
      <c r="I18" s="83" t="s">
        <v>907</v>
      </c>
      <c r="J18" s="11"/>
      <c r="K18" s="79"/>
      <c r="L18" s="80"/>
      <c r="M18" s="13" cm="1">
        <f t="array" ref="M18">ProcessPrice(価格係数!$B$4*_xlfn.XLOOKUP(H18,価格表!A:A,価格表!G:G),価格係数!$L$7)</f>
        <v>111000</v>
      </c>
      <c r="N18" s="11"/>
      <c r="P18" s="37">
        <v>20</v>
      </c>
    </row>
    <row r="19" spans="3:16" ht="30.75" customHeight="1">
      <c r="C19" s="85"/>
      <c r="D19" s="85"/>
      <c r="E19" s="21">
        <v>105</v>
      </c>
      <c r="F19" s="21" t="s">
        <v>693</v>
      </c>
      <c r="G19" s="21" t="s">
        <v>284</v>
      </c>
      <c r="H19" s="22" t="s">
        <v>1144</v>
      </c>
      <c r="I19" s="85"/>
      <c r="J19" s="21"/>
      <c r="K19" s="81" t="s">
        <v>967</v>
      </c>
      <c r="L19" s="82"/>
      <c r="M19" s="23" cm="1">
        <f t="array" ref="M19">ProcessPrice(価格係数!$B$4*_xlfn.XLOOKUP(H19,価格表!A:A,価格表!G:G),価格係数!$L$7)</f>
        <v>123500</v>
      </c>
      <c r="N19" s="21"/>
      <c r="P19" s="38" t="s">
        <v>4</v>
      </c>
    </row>
    <row r="20" spans="3:16" ht="30.75" customHeight="1">
      <c r="C20" s="85"/>
      <c r="D20" s="85"/>
      <c r="E20" s="11">
        <v>105</v>
      </c>
      <c r="F20" s="11" t="s">
        <v>693</v>
      </c>
      <c r="G20" s="11" t="s">
        <v>284</v>
      </c>
      <c r="H20" s="12" t="s">
        <v>1149</v>
      </c>
      <c r="I20" s="85"/>
      <c r="J20" s="11" t="s">
        <v>603</v>
      </c>
      <c r="K20" s="79" t="s">
        <v>669</v>
      </c>
      <c r="L20" s="80"/>
      <c r="M20" s="13" cm="1">
        <f t="array" ref="M20">ProcessPrice(価格係数!$B$4*_xlfn.XLOOKUP(H20,価格表!A:A,価格表!G:G),価格係数!$L$7)</f>
        <v>128500</v>
      </c>
      <c r="N20" s="11"/>
      <c r="P20" s="39"/>
    </row>
    <row r="21" spans="3:16" ht="30.75" customHeight="1">
      <c r="C21" s="85"/>
      <c r="D21" s="85"/>
      <c r="E21" s="21">
        <v>105</v>
      </c>
      <c r="F21" s="21" t="s">
        <v>693</v>
      </c>
      <c r="G21" s="21" t="s">
        <v>284</v>
      </c>
      <c r="H21" s="22" t="s">
        <v>1148</v>
      </c>
      <c r="I21" s="85"/>
      <c r="J21" s="21"/>
      <c r="K21" s="81" t="s">
        <v>1041</v>
      </c>
      <c r="L21" s="82"/>
      <c r="M21" s="23" cm="1">
        <f t="array" ref="M21">ProcessPrice(価格係数!$B$4*_xlfn.XLOOKUP(H21,価格表!A:A,価格表!G:G),価格係数!$L$7)</f>
        <v>117900</v>
      </c>
      <c r="N21" s="21"/>
      <c r="P21" s="32"/>
    </row>
    <row r="22" spans="3:16" ht="30.75" customHeight="1">
      <c r="C22" s="85"/>
      <c r="D22" s="85"/>
      <c r="E22" s="11">
        <v>105</v>
      </c>
      <c r="F22" s="11" t="s">
        <v>693</v>
      </c>
      <c r="G22" s="11" t="s">
        <v>284</v>
      </c>
      <c r="H22" s="12" t="s">
        <v>1142</v>
      </c>
      <c r="I22" s="84"/>
      <c r="J22" s="11"/>
      <c r="K22" s="79" t="s">
        <v>938</v>
      </c>
      <c r="L22" s="80"/>
      <c r="M22" s="13" cm="1">
        <f t="array" ref="M22">ProcessPrice(価格係数!$B$4*_xlfn.XLOOKUP(H22,価格表!A:A,価格表!G:G),価格係数!$L$7)</f>
        <v>123500</v>
      </c>
      <c r="N22" s="11"/>
      <c r="P22" s="33">
        <v>19</v>
      </c>
    </row>
    <row r="23" spans="3:16" ht="30.75" customHeight="1">
      <c r="C23" s="85"/>
      <c r="D23" s="85"/>
      <c r="E23" s="21">
        <v>105</v>
      </c>
      <c r="F23" s="21" t="s">
        <v>693</v>
      </c>
      <c r="G23" s="21" t="s">
        <v>284</v>
      </c>
      <c r="H23" s="22" t="s">
        <v>1656</v>
      </c>
      <c r="I23" s="11" t="s">
        <v>1599</v>
      </c>
      <c r="J23" s="21"/>
      <c r="K23" s="81" t="s">
        <v>666</v>
      </c>
      <c r="L23" s="82"/>
      <c r="M23" s="23" cm="1">
        <f t="array" ref="M23">ProcessPrice(価格係数!$B$4*_xlfn.XLOOKUP(H23,価格表!A:A,価格表!G:G),価格係数!$L$7)</f>
        <v>122400</v>
      </c>
      <c r="N23" s="21"/>
      <c r="P23" s="34" t="s">
        <v>4</v>
      </c>
    </row>
    <row r="24" spans="3:16" ht="30.75" customHeight="1">
      <c r="C24" s="85"/>
      <c r="D24" s="85"/>
      <c r="E24" s="11">
        <v>105</v>
      </c>
      <c r="F24" s="11" t="s">
        <v>693</v>
      </c>
      <c r="G24" s="11" t="s">
        <v>284</v>
      </c>
      <c r="H24" s="12" t="s">
        <v>1478</v>
      </c>
      <c r="I24" s="11" t="s">
        <v>1954</v>
      </c>
      <c r="J24" s="11"/>
      <c r="K24" s="79"/>
      <c r="L24" s="80"/>
      <c r="M24" s="13" cm="1">
        <f t="array" ref="M24">ProcessPrice(価格係数!$B$4*_xlfn.XLOOKUP(H24,価格表!A:A,価格表!G:G),価格係数!$L$7)</f>
        <v>131800</v>
      </c>
      <c r="N24" s="11"/>
      <c r="P24" s="35"/>
    </row>
    <row r="25" spans="3:16" ht="30.75" customHeight="1">
      <c r="C25" s="85"/>
      <c r="D25" s="84"/>
      <c r="E25" s="21">
        <v>105</v>
      </c>
      <c r="F25" s="21" t="s">
        <v>267</v>
      </c>
      <c r="G25" s="21" t="s">
        <v>284</v>
      </c>
      <c r="H25" s="22" t="s">
        <v>1392</v>
      </c>
      <c r="I25" s="11" t="s">
        <v>1389</v>
      </c>
      <c r="J25" s="21"/>
      <c r="K25" s="81" t="s">
        <v>666</v>
      </c>
      <c r="L25" s="82"/>
      <c r="M25" s="23" cm="1">
        <f t="array" ref="M25">ProcessPrice(価格係数!$B$4*_xlfn.XLOOKUP(H25,価格表!A:A,価格表!G:G),価格係数!$L$7)</f>
        <v>137300</v>
      </c>
      <c r="N25" s="21"/>
      <c r="P25" s="32"/>
    </row>
    <row r="26" spans="3:16" ht="30.75" customHeight="1">
      <c r="C26" s="85"/>
      <c r="D26" s="83" t="s">
        <v>1167</v>
      </c>
      <c r="E26" s="11">
        <v>107</v>
      </c>
      <c r="F26" s="11" t="s">
        <v>693</v>
      </c>
      <c r="G26" s="11" t="s">
        <v>284</v>
      </c>
      <c r="H26" s="12" t="s">
        <v>1169</v>
      </c>
      <c r="I26" s="83" t="s">
        <v>907</v>
      </c>
      <c r="J26" s="11"/>
      <c r="K26" s="79" t="s">
        <v>967</v>
      </c>
      <c r="L26" s="80"/>
      <c r="M26" s="13" cm="1">
        <f t="array" ref="M26">ProcessPrice(価格係数!$B$4*_xlfn.XLOOKUP(H26,価格表!A:A,価格表!G:G),価格係数!$L$7)</f>
        <v>122400</v>
      </c>
      <c r="N26" s="11"/>
      <c r="P26" s="33">
        <v>18</v>
      </c>
    </row>
    <row r="27" spans="3:16" ht="30.75" customHeight="1">
      <c r="C27" s="85"/>
      <c r="D27" s="85"/>
      <c r="E27" s="21">
        <v>104</v>
      </c>
      <c r="F27" s="21" t="s">
        <v>693</v>
      </c>
      <c r="G27" s="21"/>
      <c r="H27" s="22" t="s">
        <v>1168</v>
      </c>
      <c r="I27" s="84"/>
      <c r="J27" s="21"/>
      <c r="K27" s="81"/>
      <c r="L27" s="82"/>
      <c r="M27" s="23" cm="1">
        <f t="array" ref="M27">ProcessPrice(価格係数!$B$4*_xlfn.XLOOKUP(H27,価格表!A:A,価格表!G:G),価格係数!$L$7)</f>
        <v>114400</v>
      </c>
      <c r="N27" s="21"/>
      <c r="P27" s="34" t="s">
        <v>4</v>
      </c>
    </row>
    <row r="28" spans="3:16" ht="30.75" customHeight="1">
      <c r="C28" s="85"/>
      <c r="D28" s="84"/>
      <c r="E28" s="11">
        <v>107</v>
      </c>
      <c r="F28" s="11" t="s">
        <v>693</v>
      </c>
      <c r="G28" s="11" t="s">
        <v>284</v>
      </c>
      <c r="H28" s="12" t="s">
        <v>1532</v>
      </c>
      <c r="I28" s="11" t="s">
        <v>1510</v>
      </c>
      <c r="J28" s="11"/>
      <c r="K28" s="79" t="s">
        <v>961</v>
      </c>
      <c r="L28" s="80"/>
      <c r="M28" s="13" cm="1">
        <f t="array" ref="M28">ProcessPrice(価格係数!$B$4*_xlfn.XLOOKUP(H28,価格表!A:A,価格表!G:G),価格係数!$L$7)</f>
        <v>156000</v>
      </c>
      <c r="N28" s="11"/>
      <c r="P28" s="35"/>
    </row>
    <row r="29" spans="3:16" ht="30.75" customHeight="1">
      <c r="C29" s="85"/>
      <c r="D29" s="83" t="s">
        <v>728</v>
      </c>
      <c r="E29" s="21">
        <v>110</v>
      </c>
      <c r="F29" s="21" t="s">
        <v>693</v>
      </c>
      <c r="G29" s="21" t="s">
        <v>284</v>
      </c>
      <c r="H29" s="22" t="s">
        <v>1183</v>
      </c>
      <c r="I29" s="83" t="s">
        <v>907</v>
      </c>
      <c r="J29" s="21"/>
      <c r="K29" s="81" t="s">
        <v>967</v>
      </c>
      <c r="L29" s="82"/>
      <c r="M29" s="23" cm="1">
        <f t="array" ref="M29">ProcessPrice(価格係数!$B$4*_xlfn.XLOOKUP(H29,価格表!A:A,価格表!G:G),価格係数!$L$7)</f>
        <v>125200</v>
      </c>
      <c r="N29" s="21"/>
      <c r="P29" s="32"/>
    </row>
    <row r="30" spans="3:16" ht="30.75" customHeight="1">
      <c r="C30" s="85"/>
      <c r="D30" s="85"/>
      <c r="E30" s="11">
        <v>110</v>
      </c>
      <c r="F30" s="11" t="s">
        <v>693</v>
      </c>
      <c r="G30" s="11" t="s">
        <v>284</v>
      </c>
      <c r="H30" s="12" t="s">
        <v>1184</v>
      </c>
      <c r="I30" s="84"/>
      <c r="J30" s="11"/>
      <c r="K30" s="79" t="s">
        <v>883</v>
      </c>
      <c r="L30" s="80"/>
      <c r="M30" s="13" cm="1">
        <f t="array" ref="M30">ProcessPrice(価格係数!$B$4*_xlfn.XLOOKUP(H30,価格表!A:A,価格表!G:G),価格係数!$L$7)</f>
        <v>120400</v>
      </c>
      <c r="N30" s="11"/>
      <c r="P30" s="33">
        <v>17</v>
      </c>
    </row>
    <row r="31" spans="3:16" ht="30.75" customHeight="1">
      <c r="C31" s="85"/>
      <c r="D31" s="85"/>
      <c r="E31" s="21">
        <v>110</v>
      </c>
      <c r="F31" s="21" t="s">
        <v>693</v>
      </c>
      <c r="G31" s="21" t="s">
        <v>284</v>
      </c>
      <c r="H31" s="22" t="s">
        <v>1666</v>
      </c>
      <c r="I31" s="11" t="s">
        <v>1599</v>
      </c>
      <c r="J31" s="21"/>
      <c r="K31" s="81" t="s">
        <v>967</v>
      </c>
      <c r="L31" s="82"/>
      <c r="M31" s="23" cm="1">
        <f t="array" ref="M31">ProcessPrice(価格係数!$B$4*_xlfn.XLOOKUP(H31,価格表!A:A,価格表!G:G),価格係数!$L$7)</f>
        <v>120400</v>
      </c>
      <c r="N31" s="21"/>
      <c r="P31" s="34" t="s">
        <v>4</v>
      </c>
    </row>
    <row r="32" spans="3:16" ht="30.75" customHeight="1">
      <c r="C32" s="85"/>
      <c r="D32" s="85"/>
      <c r="E32" s="11">
        <v>110</v>
      </c>
      <c r="F32" s="11" t="s">
        <v>693</v>
      </c>
      <c r="G32" s="11" t="s">
        <v>284</v>
      </c>
      <c r="H32" s="12" t="s">
        <v>903</v>
      </c>
      <c r="I32" s="11" t="s">
        <v>794</v>
      </c>
      <c r="J32" s="11" t="s">
        <v>603</v>
      </c>
      <c r="K32" s="79" t="s">
        <v>666</v>
      </c>
      <c r="L32" s="80"/>
      <c r="M32" s="13" cm="1">
        <f t="array" ref="M32">ProcessPrice(価格係数!$B$4*_xlfn.XLOOKUP(H32,価格表!A:A,価格表!G:G),価格係数!$L$7)</f>
        <v>117300</v>
      </c>
      <c r="N32" s="11"/>
      <c r="P32" s="35"/>
    </row>
    <row r="33" spans="3:16" ht="30.75" customHeight="1">
      <c r="C33" s="85"/>
      <c r="D33" s="85"/>
      <c r="E33" s="21">
        <v>110</v>
      </c>
      <c r="F33" s="21" t="s">
        <v>693</v>
      </c>
      <c r="G33" s="21" t="s">
        <v>284</v>
      </c>
      <c r="H33" s="22" t="s">
        <v>1535</v>
      </c>
      <c r="I33" s="11" t="s">
        <v>1510</v>
      </c>
      <c r="J33" s="21"/>
      <c r="K33" s="81" t="s">
        <v>967</v>
      </c>
      <c r="L33" s="82"/>
      <c r="M33" s="23" cm="1">
        <f t="array" ref="M33">ProcessPrice(価格係数!$B$4*_xlfn.XLOOKUP(H33,価格表!A:A,価格表!G:G),価格係数!$L$7)</f>
        <v>162800</v>
      </c>
      <c r="N33" s="21"/>
      <c r="P33" s="32"/>
    </row>
    <row r="34" spans="3:16" ht="30.75" customHeight="1">
      <c r="C34" s="85"/>
      <c r="D34" s="85"/>
      <c r="E34" s="11">
        <v>110</v>
      </c>
      <c r="F34" s="11" t="s">
        <v>311</v>
      </c>
      <c r="G34" s="11" t="s">
        <v>284</v>
      </c>
      <c r="H34" s="12" t="s">
        <v>730</v>
      </c>
      <c r="I34" s="83" t="s">
        <v>660</v>
      </c>
      <c r="J34" s="11" t="s">
        <v>358</v>
      </c>
      <c r="K34" s="79"/>
      <c r="L34" s="80"/>
      <c r="M34" s="13" cm="1">
        <f t="array" ref="M34">ProcessPrice(価格係数!$B$4*_xlfn.XLOOKUP(H34,価格表!A:A,価格表!G:G),価格係数!$L$7)</f>
        <v>104900</v>
      </c>
      <c r="N34" s="11"/>
      <c r="P34" s="33">
        <v>16</v>
      </c>
    </row>
    <row r="35" spans="3:16" ht="30.75" customHeight="1">
      <c r="C35" s="85"/>
      <c r="D35" s="84"/>
      <c r="E35" s="21">
        <v>110</v>
      </c>
      <c r="F35" s="21" t="s">
        <v>302</v>
      </c>
      <c r="G35" s="21" t="s">
        <v>284</v>
      </c>
      <c r="H35" s="22" t="s">
        <v>729</v>
      </c>
      <c r="I35" s="84"/>
      <c r="J35" s="21"/>
      <c r="K35" s="81"/>
      <c r="L35" s="82"/>
      <c r="M35" s="23" cm="1">
        <f t="array" ref="M35">ProcessPrice(価格係数!$B$4*_xlfn.XLOOKUP(H35,価格表!A:A,価格表!G:G),価格係数!$L$7)</f>
        <v>95800</v>
      </c>
      <c r="N35" s="21"/>
      <c r="P35" s="34" t="s">
        <v>4</v>
      </c>
    </row>
    <row r="36" spans="3:16" ht="30.75" customHeight="1">
      <c r="C36" s="85"/>
      <c r="D36" s="11" t="s">
        <v>1327</v>
      </c>
      <c r="E36" s="11">
        <v>108</v>
      </c>
      <c r="F36" s="11" t="s">
        <v>311</v>
      </c>
      <c r="G36" s="11"/>
      <c r="H36" s="12" t="s">
        <v>1328</v>
      </c>
      <c r="I36" s="83" t="s">
        <v>1214</v>
      </c>
      <c r="J36" s="11"/>
      <c r="K36" s="79" t="s">
        <v>1215</v>
      </c>
      <c r="L36" s="80"/>
      <c r="M36" s="13" cm="1">
        <f t="array" ref="M36">ProcessPrice(価格係数!$B$4*_xlfn.XLOOKUP(H36,価格表!A:A,価格表!G:G),価格係数!$L$7)</f>
        <v>107900</v>
      </c>
      <c r="N36" s="11"/>
      <c r="P36" s="35"/>
    </row>
    <row r="37" spans="3:16" ht="30.75" customHeight="1">
      <c r="C37" s="85"/>
      <c r="D37" s="11" t="s">
        <v>1212</v>
      </c>
      <c r="E37" s="21">
        <v>94</v>
      </c>
      <c r="F37" s="21" t="s">
        <v>311</v>
      </c>
      <c r="G37" s="21" t="s">
        <v>284</v>
      </c>
      <c r="H37" s="22" t="s">
        <v>1213</v>
      </c>
      <c r="I37" s="84"/>
      <c r="J37" s="21" t="s">
        <v>358</v>
      </c>
      <c r="K37" s="81" t="s">
        <v>1215</v>
      </c>
      <c r="L37" s="82"/>
      <c r="M37" s="23" cm="1">
        <f t="array" ref="M37">ProcessPrice(価格係数!$B$4*_xlfn.XLOOKUP(H37,価格表!A:A,価格表!G:G),価格係数!$L$7)</f>
        <v>71300</v>
      </c>
      <c r="N37" s="21"/>
      <c r="P37" s="32"/>
    </row>
    <row r="38" spans="3:16" ht="30.75" customHeight="1">
      <c r="C38" s="85"/>
      <c r="D38" s="11" t="s">
        <v>940</v>
      </c>
      <c r="E38" s="11">
        <v>96</v>
      </c>
      <c r="F38" s="11" t="s">
        <v>693</v>
      </c>
      <c r="G38" s="11" t="s">
        <v>284</v>
      </c>
      <c r="H38" s="12" t="s">
        <v>941</v>
      </c>
      <c r="I38" s="83" t="s">
        <v>907</v>
      </c>
      <c r="J38" s="11"/>
      <c r="K38" s="79"/>
      <c r="L38" s="80"/>
      <c r="M38" s="13" cm="1">
        <f t="array" ref="M38">ProcessPrice(価格係数!$B$4*_xlfn.XLOOKUP(H38,価格表!A:A,価格表!G:G),価格係数!$L$7)</f>
        <v>77100</v>
      </c>
      <c r="N38" s="11"/>
      <c r="P38" s="33">
        <v>15</v>
      </c>
    </row>
    <row r="39" spans="3:16" ht="30.75" customHeight="1">
      <c r="C39" s="85"/>
      <c r="D39" s="83" t="s">
        <v>605</v>
      </c>
      <c r="E39" s="21">
        <v>99</v>
      </c>
      <c r="F39" s="21" t="s">
        <v>693</v>
      </c>
      <c r="G39" s="21" t="s">
        <v>284</v>
      </c>
      <c r="H39" s="22" t="s">
        <v>982</v>
      </c>
      <c r="I39" s="84"/>
      <c r="J39" s="21"/>
      <c r="K39" s="81"/>
      <c r="L39" s="82"/>
      <c r="M39" s="23" cm="1">
        <f t="array" ref="M39">ProcessPrice(価格係数!$B$4*_xlfn.XLOOKUP(H39,価格表!A:A,価格表!G:G),価格係数!$L$7)</f>
        <v>79200</v>
      </c>
      <c r="N39" s="21"/>
      <c r="P39" s="34" t="s">
        <v>4</v>
      </c>
    </row>
    <row r="40" spans="3:16" ht="30.75" customHeight="1">
      <c r="C40" s="85"/>
      <c r="D40" s="85"/>
      <c r="E40" s="11">
        <v>99</v>
      </c>
      <c r="F40" s="11" t="s">
        <v>693</v>
      </c>
      <c r="G40" s="11" t="s">
        <v>284</v>
      </c>
      <c r="H40" s="12" t="s">
        <v>1616</v>
      </c>
      <c r="I40" s="11" t="s">
        <v>1599</v>
      </c>
      <c r="J40" s="11"/>
      <c r="K40" s="79" t="s">
        <v>616</v>
      </c>
      <c r="L40" s="80"/>
      <c r="M40" s="13" cm="1">
        <f t="array" ref="M40">ProcessPrice(価格係数!$B$4*_xlfn.XLOOKUP(H40,価格表!A:A,価格表!G:G),価格係数!$L$7)</f>
        <v>82900</v>
      </c>
      <c r="N40" s="11"/>
      <c r="P40" s="35"/>
    </row>
    <row r="41" spans="3:16" ht="30.75" customHeight="1">
      <c r="C41" s="85"/>
      <c r="D41" s="85"/>
      <c r="E41" s="21">
        <v>99</v>
      </c>
      <c r="F41" s="21" t="s">
        <v>311</v>
      </c>
      <c r="G41" s="21" t="s">
        <v>284</v>
      </c>
      <c r="H41" s="22" t="s">
        <v>852</v>
      </c>
      <c r="I41" s="11" t="s">
        <v>794</v>
      </c>
      <c r="J41" s="21" t="s">
        <v>358</v>
      </c>
      <c r="K41" s="81"/>
      <c r="L41" s="82"/>
      <c r="M41" s="23" cm="1">
        <f t="array" ref="M41">ProcessPrice(価格係数!$B$4*_xlfn.XLOOKUP(H41,価格表!A:A,価格表!G:G),価格係数!$L$7)</f>
        <v>79400</v>
      </c>
      <c r="N41" s="21"/>
      <c r="P41" s="32"/>
    </row>
    <row r="42" spans="3:16" ht="30.75" customHeight="1">
      <c r="C42" s="85"/>
      <c r="D42" s="85"/>
      <c r="E42" s="11">
        <v>99</v>
      </c>
      <c r="F42" s="11" t="s">
        <v>311</v>
      </c>
      <c r="G42" s="11" t="s">
        <v>284</v>
      </c>
      <c r="H42" s="12" t="s">
        <v>606</v>
      </c>
      <c r="I42" s="83" t="s">
        <v>547</v>
      </c>
      <c r="J42" s="11" t="s">
        <v>603</v>
      </c>
      <c r="K42" s="79" t="s">
        <v>607</v>
      </c>
      <c r="L42" s="80"/>
      <c r="M42" s="13" cm="1">
        <f t="array" ref="M42">ProcessPrice(価格係数!$B$4*_xlfn.XLOOKUP(H42,価格表!A:A,価格表!G:G),価格係数!$L$7)</f>
        <v>75300</v>
      </c>
      <c r="N42" s="11"/>
      <c r="P42" s="33">
        <v>14</v>
      </c>
    </row>
    <row r="43" spans="3:16" ht="30.75" customHeight="1">
      <c r="C43" s="85"/>
      <c r="D43" s="84"/>
      <c r="E43" s="21">
        <v>99</v>
      </c>
      <c r="F43" s="21" t="s">
        <v>311</v>
      </c>
      <c r="G43" s="21" t="s">
        <v>284</v>
      </c>
      <c r="H43" s="22" t="s">
        <v>608</v>
      </c>
      <c r="I43" s="84"/>
      <c r="J43" s="21"/>
      <c r="K43" s="81" t="s">
        <v>607</v>
      </c>
      <c r="L43" s="82"/>
      <c r="M43" s="23" cm="1">
        <f t="array" ref="M43">ProcessPrice(価格係数!$B$4*_xlfn.XLOOKUP(H43,価格表!A:A,価格表!G:G),価格係数!$L$7)</f>
        <v>69800</v>
      </c>
      <c r="N43" s="21"/>
      <c r="P43" s="34" t="s">
        <v>4</v>
      </c>
    </row>
    <row r="44" spans="3:16" ht="30.75" customHeight="1">
      <c r="C44" s="85"/>
      <c r="D44" s="83" t="s">
        <v>428</v>
      </c>
      <c r="E44" s="11">
        <v>101</v>
      </c>
      <c r="F44" s="11" t="s">
        <v>693</v>
      </c>
      <c r="G44" s="11" t="s">
        <v>284</v>
      </c>
      <c r="H44" s="12" t="s">
        <v>1014</v>
      </c>
      <c r="I44" s="83" t="s">
        <v>907</v>
      </c>
      <c r="J44" s="11"/>
      <c r="K44" s="79"/>
      <c r="L44" s="80"/>
      <c r="M44" s="13" cm="1">
        <f t="array" ref="M44">ProcessPrice(価格係数!$B$4*_xlfn.XLOOKUP(H44,価格表!A:A,価格表!G:G),価格係数!$L$7)</f>
        <v>90400</v>
      </c>
      <c r="N44" s="11"/>
      <c r="P44" s="35"/>
    </row>
    <row r="45" spans="3:16" ht="30.75" customHeight="1">
      <c r="C45" s="85"/>
      <c r="D45" s="85"/>
      <c r="E45" s="21">
        <v>101</v>
      </c>
      <c r="F45" s="21" t="s">
        <v>693</v>
      </c>
      <c r="G45" s="21" t="s">
        <v>284</v>
      </c>
      <c r="H45" s="22" t="s">
        <v>1013</v>
      </c>
      <c r="I45" s="84"/>
      <c r="J45" s="21"/>
      <c r="K45" s="81" t="s">
        <v>669</v>
      </c>
      <c r="L45" s="82"/>
      <c r="M45" s="23" cm="1">
        <f t="array" ref="M45">ProcessPrice(価格係数!$B$4*_xlfn.XLOOKUP(H45,価格表!A:A,価格表!G:G),価格係数!$L$7)</f>
        <v>97700</v>
      </c>
      <c r="N45" s="21"/>
      <c r="P45" s="32"/>
    </row>
    <row r="46" spans="3:16" ht="30.75" customHeight="1">
      <c r="C46" s="85"/>
      <c r="D46" s="85"/>
      <c r="E46" s="11">
        <v>101</v>
      </c>
      <c r="F46" s="11" t="s">
        <v>693</v>
      </c>
      <c r="G46" s="11" t="s">
        <v>284</v>
      </c>
      <c r="H46" s="12" t="s">
        <v>1622</v>
      </c>
      <c r="I46" s="11" t="s">
        <v>1599</v>
      </c>
      <c r="J46" s="11"/>
      <c r="K46" s="79" t="s">
        <v>666</v>
      </c>
      <c r="L46" s="80"/>
      <c r="M46" s="13" cm="1">
        <f t="array" ref="M46">ProcessPrice(価格係数!$B$4*_xlfn.XLOOKUP(H46,価格表!A:A,価格表!G:G),価格係数!$L$7)</f>
        <v>98200</v>
      </c>
      <c r="N46" s="11"/>
      <c r="P46" s="33">
        <v>13</v>
      </c>
    </row>
    <row r="47" spans="3:16" ht="30.75" customHeight="1">
      <c r="C47" s="85"/>
      <c r="D47" s="85"/>
      <c r="E47" s="21">
        <v>101</v>
      </c>
      <c r="F47" s="21" t="s">
        <v>693</v>
      </c>
      <c r="G47" s="21" t="s">
        <v>284</v>
      </c>
      <c r="H47" s="22" t="s">
        <v>1375</v>
      </c>
      <c r="I47" s="11" t="s">
        <v>1337</v>
      </c>
      <c r="J47" s="21"/>
      <c r="K47" s="81"/>
      <c r="L47" s="82"/>
      <c r="M47" s="23" cm="1">
        <f t="array" ref="M47">ProcessPrice(価格係数!$B$4*_xlfn.XLOOKUP(H47,価格表!A:A,価格表!G:G),価格係数!$L$7)</f>
        <v>83300</v>
      </c>
      <c r="N47" s="21"/>
      <c r="P47" s="34" t="s">
        <v>4</v>
      </c>
    </row>
    <row r="48" spans="3:16" ht="30.75" customHeight="1">
      <c r="C48" s="84"/>
      <c r="D48" s="84"/>
      <c r="E48" s="11">
        <v>101</v>
      </c>
      <c r="F48" s="11" t="s">
        <v>311</v>
      </c>
      <c r="G48" s="11" t="s">
        <v>284</v>
      </c>
      <c r="H48" s="12" t="s">
        <v>873</v>
      </c>
      <c r="I48" s="11" t="s">
        <v>794</v>
      </c>
      <c r="J48" s="11" t="s">
        <v>358</v>
      </c>
      <c r="K48" s="79"/>
      <c r="L48" s="80"/>
      <c r="M48" s="13" cm="1">
        <f t="array" ref="M48">ProcessPrice(価格係数!$B$4*_xlfn.XLOOKUP(H48,価格表!A:A,価格表!G:G),価格係数!$L$7)</f>
        <v>90700</v>
      </c>
      <c r="N48" s="11"/>
      <c r="P48" s="35"/>
    </row>
    <row r="49" spans="8:13" ht="22.5" customHeight="1">
      <c r="H49" s="48"/>
      <c r="M49" s="49"/>
    </row>
    <row r="50" spans="8:13" ht="22.5" customHeight="1">
      <c r="H50" s="48"/>
      <c r="I50" s="9">
        <v>9</v>
      </c>
      <c r="M50" s="49"/>
    </row>
    <row r="51" spans="8:13" ht="22.5" customHeight="1">
      <c r="H51" s="48"/>
      <c r="M51" s="49"/>
    </row>
  </sheetData>
  <mergeCells count="63">
    <mergeCell ref="K8:L8"/>
    <mergeCell ref="K9:L9"/>
    <mergeCell ref="K4:L4"/>
    <mergeCell ref="C5:C48"/>
    <mergeCell ref="D5:D10"/>
    <mergeCell ref="K5:L5"/>
    <mergeCell ref="K6:L6"/>
    <mergeCell ref="K7:L7"/>
    <mergeCell ref="I8:I9"/>
    <mergeCell ref="K16:L16"/>
    <mergeCell ref="K17:L17"/>
    <mergeCell ref="D18:D25"/>
    <mergeCell ref="I18:I22"/>
    <mergeCell ref="K18:L18"/>
    <mergeCell ref="K19:L19"/>
    <mergeCell ref="K20:L20"/>
    <mergeCell ref="K21:L21"/>
    <mergeCell ref="K22:L22"/>
    <mergeCell ref="K24:L24"/>
    <mergeCell ref="K25:L25"/>
    <mergeCell ref="K23:L23"/>
    <mergeCell ref="D26:D28"/>
    <mergeCell ref="I26:I27"/>
    <mergeCell ref="K26:L26"/>
    <mergeCell ref="K27:L27"/>
    <mergeCell ref="K28:L28"/>
    <mergeCell ref="D29:D35"/>
    <mergeCell ref="I29:I30"/>
    <mergeCell ref="K29:L29"/>
    <mergeCell ref="K30:L30"/>
    <mergeCell ref="K31:L31"/>
    <mergeCell ref="K32:L32"/>
    <mergeCell ref="K33:L33"/>
    <mergeCell ref="I34:I35"/>
    <mergeCell ref="K34:L34"/>
    <mergeCell ref="K35:L35"/>
    <mergeCell ref="K10:L10"/>
    <mergeCell ref="D11:D17"/>
    <mergeCell ref="I11:I13"/>
    <mergeCell ref="K11:L11"/>
    <mergeCell ref="K12:L12"/>
    <mergeCell ref="K13:L13"/>
    <mergeCell ref="K14:L14"/>
    <mergeCell ref="K15:L15"/>
    <mergeCell ref="I36:I37"/>
    <mergeCell ref="K36:L36"/>
    <mergeCell ref="K37:L37"/>
    <mergeCell ref="I38:I39"/>
    <mergeCell ref="K38:L38"/>
    <mergeCell ref="K39:L39"/>
    <mergeCell ref="K42:L42"/>
    <mergeCell ref="K43:L43"/>
    <mergeCell ref="D44:D48"/>
    <mergeCell ref="I44:I45"/>
    <mergeCell ref="K44:L44"/>
    <mergeCell ref="K45:L45"/>
    <mergeCell ref="K46:L46"/>
    <mergeCell ref="K47:L47"/>
    <mergeCell ref="K48:L48"/>
    <mergeCell ref="D39:D43"/>
    <mergeCell ref="K40:L40"/>
    <mergeCell ref="K41:L41"/>
    <mergeCell ref="I42:I43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EB661-E87B-4F37-B86C-AA68DA96BCD6}">
  <sheetPr codeName="Sheet22">
    <tabColor rgb="FF92D050"/>
    <pageSetUpPr fitToPage="1"/>
  </sheetPr>
  <dimension ref="A1:U51"/>
  <sheetViews>
    <sheetView view="pageBreakPreview" zoomScale="60" zoomScaleNormal="100" workbookViewId="0">
      <selection activeCell="N48" sqref="N4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1:14" ht="30.75" customHeight="1">
      <c r="A5" s="28"/>
      <c r="C5" s="83">
        <v>20</v>
      </c>
      <c r="D5" s="83" t="s">
        <v>428</v>
      </c>
      <c r="E5" s="18">
        <v>101</v>
      </c>
      <c r="F5" s="18" t="s">
        <v>311</v>
      </c>
      <c r="G5" s="18" t="s">
        <v>284</v>
      </c>
      <c r="H5" s="19" t="s">
        <v>872</v>
      </c>
      <c r="I5" s="46" t="s">
        <v>794</v>
      </c>
      <c r="J5" s="18" t="s">
        <v>603</v>
      </c>
      <c r="K5" s="81" t="s">
        <v>512</v>
      </c>
      <c r="L5" s="82"/>
      <c r="M5" s="20" cm="1">
        <f t="array" ref="M5">ProcessPrice(価格係数!$B$4*_xlfn.XLOOKUP(H5,価格表!A:A,価格表!G:G),価格係数!$L$7)</f>
        <v>93200</v>
      </c>
      <c r="N5" s="18"/>
    </row>
    <row r="6" spans="1:14" ht="30.75" customHeight="1">
      <c r="A6" s="29">
        <v>23</v>
      </c>
      <c r="C6" s="85"/>
      <c r="D6" s="85"/>
      <c r="E6" s="11">
        <v>101</v>
      </c>
      <c r="F6" s="11" t="s">
        <v>693</v>
      </c>
      <c r="G6" s="11" t="s">
        <v>284</v>
      </c>
      <c r="H6" s="12" t="s">
        <v>785</v>
      </c>
      <c r="I6" s="11" t="s">
        <v>770</v>
      </c>
      <c r="J6" s="11" t="s">
        <v>603</v>
      </c>
      <c r="K6" s="79" t="s">
        <v>510</v>
      </c>
      <c r="L6" s="80"/>
      <c r="M6" s="13" cm="1">
        <f t="array" ref="M6">ProcessPrice(価格係数!$B$4*_xlfn.XLOOKUP(H6,価格表!A:A,価格表!G:G),価格係数!$L$7)</f>
        <v>98800</v>
      </c>
      <c r="N6" s="11"/>
    </row>
    <row r="7" spans="1:14" ht="30.75" customHeight="1">
      <c r="A7" s="30" t="s">
        <v>4</v>
      </c>
      <c r="C7" s="85"/>
      <c r="D7" s="85"/>
      <c r="E7" s="21">
        <v>101</v>
      </c>
      <c r="F7" s="21" t="s">
        <v>693</v>
      </c>
      <c r="G7" s="21" t="s">
        <v>284</v>
      </c>
      <c r="H7" s="22" t="s">
        <v>1441</v>
      </c>
      <c r="I7" s="11" t="s">
        <v>1954</v>
      </c>
      <c r="J7" s="21"/>
      <c r="K7" s="81"/>
      <c r="L7" s="82"/>
      <c r="M7" s="23" cm="1">
        <f t="array" ref="M7">ProcessPrice(価格係数!$B$4*_xlfn.XLOOKUP(H7,価格表!A:A,価格表!G:G),価格係数!$L$7)</f>
        <v>108900</v>
      </c>
      <c r="N7" s="21"/>
    </row>
    <row r="8" spans="1:14" ht="30.75" customHeight="1">
      <c r="A8" s="31"/>
      <c r="C8" s="85"/>
      <c r="D8" s="85"/>
      <c r="E8" s="11">
        <v>101</v>
      </c>
      <c r="F8" s="11" t="s">
        <v>302</v>
      </c>
      <c r="G8" s="11" t="s">
        <v>284</v>
      </c>
      <c r="H8" s="12" t="s">
        <v>1544</v>
      </c>
      <c r="I8" s="83" t="s">
        <v>1542</v>
      </c>
      <c r="J8" s="11" t="s">
        <v>603</v>
      </c>
      <c r="K8" s="79" t="s">
        <v>795</v>
      </c>
      <c r="L8" s="80"/>
      <c r="M8" s="13" cm="1">
        <f t="array" ref="M8">ProcessPrice(価格係数!$B$4*_xlfn.XLOOKUP(H8,価格表!A:A,価格表!G:G),価格係数!$L$7)</f>
        <v>98800</v>
      </c>
      <c r="N8" s="11"/>
    </row>
    <row r="9" spans="1:14" ht="30.75" customHeight="1">
      <c r="A9" s="28"/>
      <c r="C9" s="85"/>
      <c r="D9" s="85"/>
      <c r="E9" s="21">
        <v>101</v>
      </c>
      <c r="F9" s="21" t="s">
        <v>302</v>
      </c>
      <c r="G9" s="21" t="s">
        <v>284</v>
      </c>
      <c r="H9" s="22" t="s">
        <v>1543</v>
      </c>
      <c r="I9" s="84"/>
      <c r="J9" s="21" t="s">
        <v>603</v>
      </c>
      <c r="K9" s="81" t="s">
        <v>838</v>
      </c>
      <c r="L9" s="82"/>
      <c r="M9" s="23" cm="1">
        <f t="array" ref="M9">ProcessPrice(価格係数!$B$4*_xlfn.XLOOKUP(H9,価格表!A:A,価格表!G:G),価格係数!$L$7)</f>
        <v>98800</v>
      </c>
      <c r="N9" s="21"/>
    </row>
    <row r="10" spans="1:14" ht="30.75" customHeight="1">
      <c r="A10" s="29">
        <v>22</v>
      </c>
      <c r="C10" s="85"/>
      <c r="D10" s="85"/>
      <c r="E10" s="11">
        <v>101</v>
      </c>
      <c r="F10" s="11" t="s">
        <v>267</v>
      </c>
      <c r="G10" s="11" t="s">
        <v>284</v>
      </c>
      <c r="H10" s="12" t="s">
        <v>429</v>
      </c>
      <c r="I10" s="11" t="s">
        <v>272</v>
      </c>
      <c r="J10" s="11"/>
      <c r="K10" s="79"/>
      <c r="L10" s="80"/>
      <c r="M10" s="13" cm="1">
        <f t="array" ref="M10">ProcessPrice(価格係数!$B$4*_xlfn.XLOOKUP(H10,価格表!A:A,価格表!G:G),価格係数!$L$7)</f>
        <v>67600</v>
      </c>
      <c r="N10" s="11"/>
    </row>
    <row r="11" spans="1:14" ht="30.75" customHeight="1">
      <c r="A11" s="30" t="s">
        <v>4</v>
      </c>
      <c r="C11" s="85"/>
      <c r="D11" s="85"/>
      <c r="E11" s="21">
        <v>101</v>
      </c>
      <c r="F11" s="21" t="s">
        <v>201</v>
      </c>
      <c r="G11" s="21" t="s">
        <v>284</v>
      </c>
      <c r="H11" s="22" t="s">
        <v>472</v>
      </c>
      <c r="I11" s="11" t="s">
        <v>447</v>
      </c>
      <c r="J11" s="21"/>
      <c r="K11" s="81" t="s">
        <v>383</v>
      </c>
      <c r="L11" s="82"/>
      <c r="M11" s="23" cm="1">
        <f t="array" ref="M11">ProcessPrice(価格係数!$B$4*_xlfn.XLOOKUP(H11,価格表!A:A,価格表!G:G),価格係数!$L$7)</f>
        <v>79100</v>
      </c>
      <c r="N11" s="21"/>
    </row>
    <row r="12" spans="1:14" ht="30.75" customHeight="1">
      <c r="A12" s="31"/>
      <c r="C12" s="85"/>
      <c r="D12" s="84"/>
      <c r="E12" s="11">
        <v>101</v>
      </c>
      <c r="F12" s="11" t="s">
        <v>267</v>
      </c>
      <c r="G12" s="11" t="s">
        <v>284</v>
      </c>
      <c r="H12" s="12" t="s">
        <v>1388</v>
      </c>
      <c r="I12" s="11" t="s">
        <v>1389</v>
      </c>
      <c r="J12" s="11"/>
      <c r="K12" s="79" t="s">
        <v>666</v>
      </c>
      <c r="L12" s="80"/>
      <c r="M12" s="13" cm="1">
        <f t="array" ref="M12">ProcessPrice(価格係数!$B$4*_xlfn.XLOOKUP(H12,価格表!A:A,価格表!G:G),価格係数!$L$7)</f>
        <v>122600</v>
      </c>
      <c r="N12" s="11"/>
    </row>
    <row r="13" spans="1:14" ht="30.75" customHeight="1">
      <c r="A13" s="28"/>
      <c r="C13" s="85"/>
      <c r="D13" s="83" t="s">
        <v>1048</v>
      </c>
      <c r="E13" s="21">
        <v>104</v>
      </c>
      <c r="F13" s="21" t="s">
        <v>693</v>
      </c>
      <c r="G13" s="21" t="s">
        <v>284</v>
      </c>
      <c r="H13" s="22" t="s">
        <v>1049</v>
      </c>
      <c r="I13" s="83" t="s">
        <v>907</v>
      </c>
      <c r="J13" s="21"/>
      <c r="K13" s="81"/>
      <c r="L13" s="82"/>
      <c r="M13" s="23" cm="1">
        <f t="array" ref="M13">ProcessPrice(価格係数!$B$4*_xlfn.XLOOKUP(H13,価格表!A:A,価格表!G:G),価格係数!$L$7)</f>
        <v>92600</v>
      </c>
      <c r="N13" s="21"/>
    </row>
    <row r="14" spans="1:14" ht="30.75" customHeight="1">
      <c r="A14" s="29">
        <v>21</v>
      </c>
      <c r="C14" s="85"/>
      <c r="D14" s="85"/>
      <c r="E14" s="11">
        <v>104</v>
      </c>
      <c r="F14" s="11" t="s">
        <v>693</v>
      </c>
      <c r="G14" s="11" t="s">
        <v>284</v>
      </c>
      <c r="H14" s="12" t="s">
        <v>1050</v>
      </c>
      <c r="I14" s="85"/>
      <c r="J14" s="11" t="s">
        <v>603</v>
      </c>
      <c r="K14" s="79" t="s">
        <v>669</v>
      </c>
      <c r="L14" s="80"/>
      <c r="M14" s="13" cm="1">
        <f t="array" ref="M14">ProcessPrice(価格係数!$B$4*_xlfn.XLOOKUP(H14,価格表!A:A,価格表!G:G),価格係数!$L$7)</f>
        <v>107200</v>
      </c>
      <c r="N14" s="11"/>
    </row>
    <row r="15" spans="1:14" ht="30.75" customHeight="1">
      <c r="A15" s="30" t="s">
        <v>4</v>
      </c>
      <c r="C15" s="85"/>
      <c r="D15" s="84"/>
      <c r="E15" s="21">
        <v>104</v>
      </c>
      <c r="F15" s="21" t="s">
        <v>693</v>
      </c>
      <c r="G15" s="21" t="s">
        <v>284</v>
      </c>
      <c r="H15" s="22" t="s">
        <v>1053</v>
      </c>
      <c r="I15" s="85"/>
      <c r="J15" s="21"/>
      <c r="K15" s="81" t="s">
        <v>1041</v>
      </c>
      <c r="L15" s="82"/>
      <c r="M15" s="23" cm="1">
        <f t="array" ref="M15">ProcessPrice(価格係数!$B$4*_xlfn.XLOOKUP(H15,価格表!A:A,価格表!G:G),価格係数!$L$7)</f>
        <v>99800</v>
      </c>
      <c r="N15" s="21"/>
    </row>
    <row r="16" spans="1:14" ht="30.75" customHeight="1">
      <c r="A16" s="31"/>
      <c r="C16" s="85"/>
      <c r="D16" s="83" t="s">
        <v>244</v>
      </c>
      <c r="E16" s="11">
        <v>106</v>
      </c>
      <c r="F16" s="11" t="s">
        <v>693</v>
      </c>
      <c r="G16" s="11" t="s">
        <v>284</v>
      </c>
      <c r="H16" s="12" t="s">
        <v>1083</v>
      </c>
      <c r="I16" s="85"/>
      <c r="J16" s="11"/>
      <c r="K16" s="79"/>
      <c r="L16" s="80"/>
      <c r="M16" s="13" cm="1">
        <f t="array" ref="M16">ProcessPrice(価格係数!$B$4*_xlfn.XLOOKUP(H16,価格表!A:A,価格表!G:G),価格係数!$L$7)</f>
        <v>97100</v>
      </c>
      <c r="N16" s="11"/>
    </row>
    <row r="17" spans="1:14" ht="30.75" customHeight="1">
      <c r="A17" s="24"/>
      <c r="C17" s="85"/>
      <c r="D17" s="85"/>
      <c r="E17" s="21">
        <v>106</v>
      </c>
      <c r="F17" s="21" t="s">
        <v>693</v>
      </c>
      <c r="G17" s="21" t="s">
        <v>284</v>
      </c>
      <c r="H17" s="22" t="s">
        <v>1082</v>
      </c>
      <c r="I17" s="84"/>
      <c r="J17" s="21"/>
      <c r="K17" s="81" t="s">
        <v>883</v>
      </c>
      <c r="L17" s="82"/>
      <c r="M17" s="23" cm="1">
        <f t="array" ref="M17">ProcessPrice(価格係数!$B$4*_xlfn.XLOOKUP(H17,価格表!A:A,価格表!G:G),価格係数!$L$7)</f>
        <v>106800</v>
      </c>
      <c r="N17" s="21"/>
    </row>
    <row r="18" spans="1:14" ht="30.75" customHeight="1">
      <c r="A18" s="25">
        <v>20</v>
      </c>
      <c r="C18" s="85"/>
      <c r="D18" s="84"/>
      <c r="E18" s="11">
        <v>106</v>
      </c>
      <c r="F18" s="11" t="s">
        <v>693</v>
      </c>
      <c r="G18" s="11" t="s">
        <v>284</v>
      </c>
      <c r="H18" s="12" t="s">
        <v>893</v>
      </c>
      <c r="I18" s="83" t="s">
        <v>794</v>
      </c>
      <c r="J18" s="11" t="s">
        <v>603</v>
      </c>
      <c r="K18" s="79" t="s">
        <v>666</v>
      </c>
      <c r="L18" s="80"/>
      <c r="M18" s="13" cm="1">
        <f t="array" ref="M18">ProcessPrice(価格係数!$B$4*_xlfn.XLOOKUP(H18,価格表!A:A,価格表!G:G),価格係数!$L$7)</f>
        <v>104800</v>
      </c>
      <c r="N18" s="11"/>
    </row>
    <row r="19" spans="1:14" ht="30.75" customHeight="1">
      <c r="A19" s="26" t="s">
        <v>4</v>
      </c>
      <c r="C19" s="85"/>
      <c r="D19" s="11" t="s">
        <v>2075</v>
      </c>
      <c r="E19" s="21">
        <v>102</v>
      </c>
      <c r="F19" s="21" t="s">
        <v>311</v>
      </c>
      <c r="G19" s="21"/>
      <c r="H19" s="22" t="s">
        <v>894</v>
      </c>
      <c r="I19" s="84"/>
      <c r="J19" s="21" t="s">
        <v>358</v>
      </c>
      <c r="K19" s="81"/>
      <c r="L19" s="82"/>
      <c r="M19" s="23" cm="1">
        <f t="array" ref="M19">ProcessPrice(価格係数!$B$4*_xlfn.XLOOKUP(H19,価格表!A:A,価格表!G:G),価格係数!$L$7)</f>
        <v>97200</v>
      </c>
      <c r="N19" s="21"/>
    </row>
    <row r="20" spans="1:14" ht="30.75" customHeight="1">
      <c r="A20" s="27"/>
      <c r="C20" s="85"/>
      <c r="D20" s="83" t="s">
        <v>244</v>
      </c>
      <c r="E20" s="11">
        <v>106</v>
      </c>
      <c r="F20" s="11" t="s">
        <v>311</v>
      </c>
      <c r="G20" s="11" t="s">
        <v>284</v>
      </c>
      <c r="H20" s="12" t="s">
        <v>1276</v>
      </c>
      <c r="I20" s="11" t="s">
        <v>1214</v>
      </c>
      <c r="J20" s="11"/>
      <c r="K20" s="79" t="s">
        <v>1215</v>
      </c>
      <c r="L20" s="80"/>
      <c r="M20" s="13" cm="1">
        <f t="array" ref="M20">ProcessPrice(価格係数!$B$4*_xlfn.XLOOKUP(H20,価格表!A:A,価格表!G:G),価格係数!$L$7)</f>
        <v>88400</v>
      </c>
      <c r="N20" s="11"/>
    </row>
    <row r="21" spans="1:14" ht="30.75" customHeight="1">
      <c r="A21" s="28"/>
      <c r="C21" s="85"/>
      <c r="D21" s="85"/>
      <c r="E21" s="21">
        <v>106</v>
      </c>
      <c r="F21" s="21" t="s">
        <v>311</v>
      </c>
      <c r="G21" s="21" t="s">
        <v>284</v>
      </c>
      <c r="H21" s="22" t="s">
        <v>704</v>
      </c>
      <c r="I21" s="83" t="s">
        <v>660</v>
      </c>
      <c r="J21" s="21" t="s">
        <v>358</v>
      </c>
      <c r="K21" s="81"/>
      <c r="L21" s="82"/>
      <c r="M21" s="23" cm="1">
        <f t="array" ref="M21">ProcessPrice(価格係数!$B$4*_xlfn.XLOOKUP(H21,価格表!A:A,価格表!G:G),価格係数!$L$7)</f>
        <v>85700</v>
      </c>
      <c r="N21" s="21"/>
    </row>
    <row r="22" spans="1:14" ht="30.75" customHeight="1">
      <c r="A22" s="29">
        <v>19</v>
      </c>
      <c r="C22" s="85"/>
      <c r="D22" s="85"/>
      <c r="E22" s="11">
        <v>106</v>
      </c>
      <c r="F22" s="11" t="s">
        <v>302</v>
      </c>
      <c r="G22" s="11" t="s">
        <v>284</v>
      </c>
      <c r="H22" s="12" t="s">
        <v>705</v>
      </c>
      <c r="I22" s="84"/>
      <c r="J22" s="11" t="s">
        <v>358</v>
      </c>
      <c r="K22" s="79" t="s">
        <v>616</v>
      </c>
      <c r="L22" s="80"/>
      <c r="M22" s="13" cm="1">
        <f t="array" ref="M22">ProcessPrice(価格係数!$B$4*_xlfn.XLOOKUP(H22,価格表!A:A,価格表!G:G),価格係数!$L$7)</f>
        <v>90000</v>
      </c>
      <c r="N22" s="11"/>
    </row>
    <row r="23" spans="1:14" ht="30.75" customHeight="1">
      <c r="A23" s="30" t="s">
        <v>4</v>
      </c>
      <c r="C23" s="85"/>
      <c r="D23" s="85"/>
      <c r="E23" s="21">
        <v>106</v>
      </c>
      <c r="F23" s="21" t="s">
        <v>311</v>
      </c>
      <c r="G23" s="21" t="s">
        <v>284</v>
      </c>
      <c r="H23" s="22" t="s">
        <v>496</v>
      </c>
      <c r="I23" s="11" t="s">
        <v>447</v>
      </c>
      <c r="J23" s="21"/>
      <c r="K23" s="81"/>
      <c r="L23" s="82"/>
      <c r="M23" s="23" cm="1">
        <f t="array" ref="M23">ProcessPrice(価格係数!$B$4*_xlfn.XLOOKUP(H23,価格表!A:A,価格表!G:G),価格係数!$L$7)</f>
        <v>84500</v>
      </c>
      <c r="N23" s="21"/>
    </row>
    <row r="24" spans="1:14" ht="30.75" customHeight="1">
      <c r="A24" s="31"/>
      <c r="C24" s="85"/>
      <c r="D24" s="84"/>
      <c r="E24" s="11">
        <v>106</v>
      </c>
      <c r="F24" s="11" t="s">
        <v>311</v>
      </c>
      <c r="G24" s="11" t="s">
        <v>284</v>
      </c>
      <c r="H24" s="12" t="s">
        <v>245</v>
      </c>
      <c r="I24" s="11" t="s">
        <v>246</v>
      </c>
      <c r="J24" s="11"/>
      <c r="K24" s="79" t="s">
        <v>675</v>
      </c>
      <c r="L24" s="80"/>
      <c r="M24" s="13" cm="1">
        <f t="array" ref="M24">ProcessPrice(価格係数!$B$4*_xlfn.XLOOKUP(H24,価格表!A:A,価格表!G:G),価格係数!$L$7)</f>
        <v>73000</v>
      </c>
      <c r="N24" s="11"/>
    </row>
    <row r="25" spans="1:14" ht="30.75" customHeight="1">
      <c r="A25" s="28"/>
      <c r="C25" s="85"/>
      <c r="D25" s="83" t="s">
        <v>717</v>
      </c>
      <c r="E25" s="21">
        <v>108</v>
      </c>
      <c r="F25" s="21" t="s">
        <v>311</v>
      </c>
      <c r="G25" s="21" t="s">
        <v>284</v>
      </c>
      <c r="H25" s="22" t="s">
        <v>897</v>
      </c>
      <c r="I25" s="11" t="s">
        <v>794</v>
      </c>
      <c r="J25" s="21"/>
      <c r="K25" s="81" t="s">
        <v>828</v>
      </c>
      <c r="L25" s="82"/>
      <c r="M25" s="23" cm="1">
        <f t="array" ref="M25">ProcessPrice(価格係数!$B$4*_xlfn.XLOOKUP(H25,価格表!A:A,価格表!G:G),価格係数!$L$7)</f>
        <v>98700</v>
      </c>
      <c r="N25" s="21"/>
    </row>
    <row r="26" spans="1:14" ht="30.75" customHeight="1">
      <c r="A26" s="29">
        <v>18</v>
      </c>
      <c r="C26" s="85"/>
      <c r="D26" s="85"/>
      <c r="E26" s="11">
        <v>108</v>
      </c>
      <c r="F26" s="11" t="s">
        <v>311</v>
      </c>
      <c r="G26" s="11" t="s">
        <v>284</v>
      </c>
      <c r="H26" s="12" t="s">
        <v>1294</v>
      </c>
      <c r="I26" s="11" t="s">
        <v>1214</v>
      </c>
      <c r="J26" s="11"/>
      <c r="K26" s="79" t="s">
        <v>1215</v>
      </c>
      <c r="L26" s="80"/>
      <c r="M26" s="13" cm="1">
        <f t="array" ref="M26">ProcessPrice(価格係数!$B$4*_xlfn.XLOOKUP(H26,価格表!A:A,価格表!G:G),価格係数!$L$7)</f>
        <v>87500</v>
      </c>
      <c r="N26" s="11"/>
    </row>
    <row r="27" spans="1:14" ht="30.75" customHeight="1">
      <c r="A27" s="30" t="s">
        <v>4</v>
      </c>
      <c r="C27" s="85"/>
      <c r="D27" s="84"/>
      <c r="E27" s="21">
        <v>108</v>
      </c>
      <c r="F27" s="21" t="s">
        <v>311</v>
      </c>
      <c r="G27" s="21" t="s">
        <v>284</v>
      </c>
      <c r="H27" s="22" t="s">
        <v>718</v>
      </c>
      <c r="I27" s="11" t="s">
        <v>660</v>
      </c>
      <c r="J27" s="21"/>
      <c r="K27" s="81" t="s">
        <v>510</v>
      </c>
      <c r="L27" s="82"/>
      <c r="M27" s="23" cm="1">
        <f t="array" ref="M27">ProcessPrice(価格係数!$B$4*_xlfn.XLOOKUP(H27,価格表!A:A,価格表!G:G),価格係数!$L$7)</f>
        <v>94400</v>
      </c>
      <c r="N27" s="21"/>
    </row>
    <row r="28" spans="1:14" ht="30.75" customHeight="1">
      <c r="A28" s="31"/>
      <c r="C28" s="85"/>
      <c r="D28" s="83" t="s">
        <v>726</v>
      </c>
      <c r="E28" s="11">
        <v>110</v>
      </c>
      <c r="F28" s="11" t="s">
        <v>311</v>
      </c>
      <c r="G28" s="11" t="s">
        <v>284</v>
      </c>
      <c r="H28" s="12" t="s">
        <v>1310</v>
      </c>
      <c r="I28" s="11" t="s">
        <v>1214</v>
      </c>
      <c r="J28" s="11"/>
      <c r="K28" s="79" t="s">
        <v>1215</v>
      </c>
      <c r="L28" s="80"/>
      <c r="M28" s="13" cm="1">
        <f t="array" ref="M28">ProcessPrice(価格係数!$B$4*_xlfn.XLOOKUP(H28,価格表!A:A,価格表!G:G),価格係数!$L$7)</f>
        <v>87900</v>
      </c>
      <c r="N28" s="11"/>
    </row>
    <row r="29" spans="1:14" ht="30.75" customHeight="1">
      <c r="A29" s="28"/>
      <c r="C29" s="85"/>
      <c r="D29" s="85"/>
      <c r="E29" s="21">
        <v>106</v>
      </c>
      <c r="F29" s="21" t="s">
        <v>311</v>
      </c>
      <c r="G29" s="21"/>
      <c r="H29" s="22" t="s">
        <v>727</v>
      </c>
      <c r="I29" s="11" t="s">
        <v>660</v>
      </c>
      <c r="J29" s="21"/>
      <c r="K29" s="81" t="s">
        <v>666</v>
      </c>
      <c r="L29" s="82"/>
      <c r="M29" s="23" cm="1">
        <f t="array" ref="M29">ProcessPrice(価格係数!$B$4*_xlfn.XLOOKUP(H29,価格表!A:A,価格表!G:G),価格係数!$L$7)</f>
        <v>93600</v>
      </c>
      <c r="N29" s="21"/>
    </row>
    <row r="30" spans="1:14" ht="30.75" customHeight="1">
      <c r="A30" s="29">
        <v>17</v>
      </c>
      <c r="C30" s="85"/>
      <c r="D30" s="84"/>
      <c r="E30" s="11">
        <v>106</v>
      </c>
      <c r="F30" s="11" t="s">
        <v>267</v>
      </c>
      <c r="G30" s="11"/>
      <c r="H30" s="12" t="s">
        <v>763</v>
      </c>
      <c r="I30" s="11" t="s">
        <v>735</v>
      </c>
      <c r="J30" s="11"/>
      <c r="K30" s="79" t="s">
        <v>666</v>
      </c>
      <c r="L30" s="80"/>
      <c r="M30" s="13" cm="1">
        <f t="array" ref="M30">ProcessPrice(価格係数!$B$4*_xlfn.XLOOKUP(H30,価格表!A:A,価格表!G:G),価格係数!$L$7)</f>
        <v>93600</v>
      </c>
      <c r="N30" s="11"/>
    </row>
    <row r="31" spans="1:14" ht="30.75" customHeight="1">
      <c r="A31" s="30" t="s">
        <v>4</v>
      </c>
      <c r="C31" s="85"/>
      <c r="D31" s="11" t="s">
        <v>1317</v>
      </c>
      <c r="E31" s="21">
        <v>112</v>
      </c>
      <c r="F31" s="21" t="s">
        <v>311</v>
      </c>
      <c r="G31" s="21" t="s">
        <v>284</v>
      </c>
      <c r="H31" s="22" t="s">
        <v>1318</v>
      </c>
      <c r="I31" s="11" t="s">
        <v>1214</v>
      </c>
      <c r="J31" s="21"/>
      <c r="K31" s="81"/>
      <c r="L31" s="82"/>
      <c r="M31" s="23" cm="1">
        <f t="array" ref="M31">ProcessPrice(価格係数!$B$4*_xlfn.XLOOKUP(H31,価格表!A:A,価格表!G:G),価格係数!$L$7)</f>
        <v>93900</v>
      </c>
      <c r="N31" s="21"/>
    </row>
    <row r="32" spans="1:14" ht="30.75" customHeight="1">
      <c r="A32" s="31"/>
      <c r="C32" s="85"/>
      <c r="D32" s="11" t="s">
        <v>911</v>
      </c>
      <c r="E32" s="11">
        <v>95</v>
      </c>
      <c r="F32" s="11" t="s">
        <v>693</v>
      </c>
      <c r="G32" s="11" t="s">
        <v>284</v>
      </c>
      <c r="H32" s="12" t="s">
        <v>912</v>
      </c>
      <c r="I32" s="83" t="s">
        <v>907</v>
      </c>
      <c r="J32" s="11"/>
      <c r="K32" s="79"/>
      <c r="L32" s="80"/>
      <c r="M32" s="13" cm="1">
        <f t="array" ref="M32">ProcessPrice(価格係数!$B$4*_xlfn.XLOOKUP(H32,価格表!A:A,価格表!G:G),価格係数!$L$7)</f>
        <v>68900</v>
      </c>
      <c r="N32" s="11"/>
    </row>
    <row r="33" spans="1:14" ht="30.75" customHeight="1">
      <c r="A33" s="28"/>
      <c r="C33" s="85"/>
      <c r="D33" s="83" t="s">
        <v>456</v>
      </c>
      <c r="E33" s="21">
        <v>100</v>
      </c>
      <c r="F33" s="21" t="s">
        <v>693</v>
      </c>
      <c r="G33" s="21" t="s">
        <v>284</v>
      </c>
      <c r="H33" s="22" t="s">
        <v>944</v>
      </c>
      <c r="I33" s="84"/>
      <c r="J33" s="21"/>
      <c r="K33" s="81"/>
      <c r="L33" s="82"/>
      <c r="M33" s="23" cm="1">
        <f t="array" ref="M33">ProcessPrice(価格係数!$B$4*_xlfn.XLOOKUP(H33,価格表!A:A,価格表!G:G),価格係数!$L$7)</f>
        <v>74400</v>
      </c>
      <c r="N33" s="21"/>
    </row>
    <row r="34" spans="1:14" ht="30.75" customHeight="1">
      <c r="A34" s="29">
        <v>16</v>
      </c>
      <c r="C34" s="85"/>
      <c r="D34" s="85"/>
      <c r="E34" s="11">
        <v>100</v>
      </c>
      <c r="F34" s="11" t="s">
        <v>267</v>
      </c>
      <c r="G34" s="11" t="s">
        <v>284</v>
      </c>
      <c r="H34" s="12" t="s">
        <v>1220</v>
      </c>
      <c r="I34" s="11" t="s">
        <v>1214</v>
      </c>
      <c r="J34" s="11"/>
      <c r="K34" s="79"/>
      <c r="L34" s="80"/>
      <c r="M34" s="13" cm="1">
        <f t="array" ref="M34">ProcessPrice(価格係数!$B$4*_xlfn.XLOOKUP(H34,価格表!A:A,価格表!G:G),価格係数!$L$7)</f>
        <v>62400</v>
      </c>
      <c r="N34" s="11"/>
    </row>
    <row r="35" spans="1:14" ht="30.75" customHeight="1">
      <c r="A35" s="30" t="s">
        <v>4</v>
      </c>
      <c r="C35" s="85"/>
      <c r="D35" s="85"/>
      <c r="E35" s="21">
        <v>100</v>
      </c>
      <c r="F35" s="21" t="s">
        <v>302</v>
      </c>
      <c r="G35" s="21" t="s">
        <v>284</v>
      </c>
      <c r="H35" s="22" t="s">
        <v>1892</v>
      </c>
      <c r="I35" s="11" t="s">
        <v>1862</v>
      </c>
      <c r="J35" s="21"/>
      <c r="K35" s="81"/>
      <c r="L35" s="82"/>
      <c r="M35" s="23" cm="1">
        <f t="array" ref="M35">ProcessPrice(価格係数!$B$4*_xlfn.XLOOKUP(H35,価格表!A:A,価格表!G:G),価格係数!$L$7)</f>
        <v>61200</v>
      </c>
      <c r="N35" s="21" t="s">
        <v>1840</v>
      </c>
    </row>
    <row r="36" spans="1:14" ht="30.75" customHeight="1">
      <c r="A36" s="31"/>
      <c r="C36" s="85"/>
      <c r="D36" s="85"/>
      <c r="E36" s="11">
        <v>100</v>
      </c>
      <c r="F36" s="11" t="s">
        <v>267</v>
      </c>
      <c r="G36" s="11" t="s">
        <v>284</v>
      </c>
      <c r="H36" s="12" t="s">
        <v>1851</v>
      </c>
      <c r="I36" s="11" t="s">
        <v>1812</v>
      </c>
      <c r="J36" s="11"/>
      <c r="K36" s="79"/>
      <c r="L36" s="80"/>
      <c r="M36" s="13" cm="1">
        <f t="array" ref="M36">ProcessPrice(価格係数!$B$4*_xlfn.XLOOKUP(H36,価格表!A:A,価格表!G:G),価格係数!$L$7)</f>
        <v>61200</v>
      </c>
      <c r="N36" s="11"/>
    </row>
    <row r="37" spans="1:14" ht="30.75" customHeight="1">
      <c r="A37" s="28"/>
      <c r="C37" s="85"/>
      <c r="D37" s="84"/>
      <c r="E37" s="21">
        <v>100</v>
      </c>
      <c r="F37" s="21" t="s">
        <v>201</v>
      </c>
      <c r="G37" s="21" t="s">
        <v>284</v>
      </c>
      <c r="H37" s="22" t="s">
        <v>457</v>
      </c>
      <c r="I37" s="11" t="s">
        <v>447</v>
      </c>
      <c r="J37" s="21"/>
      <c r="K37" s="81" t="s">
        <v>383</v>
      </c>
      <c r="L37" s="82"/>
      <c r="M37" s="23" cm="1">
        <f t="array" ref="M37">ProcessPrice(価格係数!$B$4*_xlfn.XLOOKUP(H37,価格表!A:A,価格表!G:G),価格係数!$L$7)</f>
        <v>70700</v>
      </c>
      <c r="N37" s="21"/>
    </row>
    <row r="38" spans="1:14" ht="30.75" customHeight="1">
      <c r="A38" s="29">
        <v>15</v>
      </c>
      <c r="C38" s="85"/>
      <c r="D38" s="83" t="s">
        <v>467</v>
      </c>
      <c r="E38" s="11">
        <v>103</v>
      </c>
      <c r="F38" s="11" t="s">
        <v>693</v>
      </c>
      <c r="G38" s="11" t="s">
        <v>284</v>
      </c>
      <c r="H38" s="12" t="s">
        <v>987</v>
      </c>
      <c r="I38" s="11" t="s">
        <v>907</v>
      </c>
      <c r="J38" s="11"/>
      <c r="K38" s="79"/>
      <c r="L38" s="80"/>
      <c r="M38" s="13" cm="1">
        <f t="array" ref="M38">ProcessPrice(価格係数!$B$4*_xlfn.XLOOKUP(H38,価格表!A:A,価格表!G:G),価格係数!$L$7)</f>
        <v>75700</v>
      </c>
      <c r="N38" s="11"/>
    </row>
    <row r="39" spans="1:14" ht="30.75" customHeight="1">
      <c r="A39" s="30" t="s">
        <v>4</v>
      </c>
      <c r="C39" s="85"/>
      <c r="D39" s="84"/>
      <c r="E39" s="21">
        <v>103</v>
      </c>
      <c r="F39" s="21" t="s">
        <v>311</v>
      </c>
      <c r="G39" s="21" t="s">
        <v>284</v>
      </c>
      <c r="H39" s="22" t="s">
        <v>856</v>
      </c>
      <c r="I39" s="83" t="s">
        <v>794</v>
      </c>
      <c r="J39" s="21"/>
      <c r="K39" s="81" t="s">
        <v>828</v>
      </c>
      <c r="L39" s="82"/>
      <c r="M39" s="23" cm="1">
        <f t="array" ref="M39">ProcessPrice(価格係数!$B$4*_xlfn.XLOOKUP(H39,価格表!A:A,価格表!G:G),価格係数!$L$7)</f>
        <v>74200</v>
      </c>
      <c r="N39" s="21"/>
    </row>
    <row r="40" spans="1:14" ht="30.75" customHeight="1">
      <c r="A40" s="31"/>
      <c r="C40" s="85"/>
      <c r="D40" s="11" t="s">
        <v>2074</v>
      </c>
      <c r="E40" s="11">
        <v>99</v>
      </c>
      <c r="F40" s="11" t="s">
        <v>311</v>
      </c>
      <c r="G40" s="11"/>
      <c r="H40" s="12" t="s">
        <v>857</v>
      </c>
      <c r="I40" s="84"/>
      <c r="J40" s="11" t="s">
        <v>358</v>
      </c>
      <c r="K40" s="79"/>
      <c r="L40" s="80"/>
      <c r="M40" s="13" cm="1">
        <f t="array" ref="M40">ProcessPrice(価格係数!$B$4*_xlfn.XLOOKUP(H40,価格表!A:A,価格表!G:G),価格係数!$L$7)</f>
        <v>80900</v>
      </c>
      <c r="N40" s="11"/>
    </row>
    <row r="41" spans="1:14" ht="30.75" customHeight="1">
      <c r="A41" s="28"/>
      <c r="C41" s="85"/>
      <c r="D41" s="83" t="s">
        <v>467</v>
      </c>
      <c r="E41" s="21">
        <v>103</v>
      </c>
      <c r="F41" s="21" t="s">
        <v>267</v>
      </c>
      <c r="G41" s="21" t="s">
        <v>284</v>
      </c>
      <c r="H41" s="22" t="s">
        <v>1244</v>
      </c>
      <c r="I41" s="11" t="s">
        <v>1214</v>
      </c>
      <c r="J41" s="21"/>
      <c r="K41" s="81" t="s">
        <v>1215</v>
      </c>
      <c r="L41" s="82"/>
      <c r="M41" s="23" cm="1">
        <f t="array" ref="M41">ProcessPrice(価格係数!$B$4*_xlfn.XLOOKUP(H41,価格表!A:A,価格表!G:G),価格係数!$L$7)</f>
        <v>64500</v>
      </c>
      <c r="N41" s="21"/>
    </row>
    <row r="42" spans="1:14" ht="30.75" customHeight="1">
      <c r="A42" s="29">
        <v>14</v>
      </c>
      <c r="C42" s="85"/>
      <c r="D42" s="85"/>
      <c r="E42" s="11">
        <v>103</v>
      </c>
      <c r="F42" s="11" t="s">
        <v>302</v>
      </c>
      <c r="G42" s="11" t="s">
        <v>284</v>
      </c>
      <c r="H42" s="12" t="s">
        <v>680</v>
      </c>
      <c r="I42" s="11" t="s">
        <v>660</v>
      </c>
      <c r="J42" s="11" t="s">
        <v>358</v>
      </c>
      <c r="K42" s="79" t="s">
        <v>616</v>
      </c>
      <c r="L42" s="80"/>
      <c r="M42" s="13" cm="1">
        <f t="array" ref="M42">ProcessPrice(価格係数!$B$4*_xlfn.XLOOKUP(H42,価格表!A:A,価格表!G:G),価格係数!$L$7)</f>
        <v>78600</v>
      </c>
      <c r="N42" s="11"/>
    </row>
    <row r="43" spans="1:14" ht="30.75" customHeight="1">
      <c r="A43" s="30" t="s">
        <v>4</v>
      </c>
      <c r="C43" s="85"/>
      <c r="D43" s="84"/>
      <c r="E43" s="21">
        <v>103</v>
      </c>
      <c r="F43" s="21" t="s">
        <v>267</v>
      </c>
      <c r="G43" s="21" t="s">
        <v>284</v>
      </c>
      <c r="H43" s="22" t="s">
        <v>468</v>
      </c>
      <c r="I43" s="11" t="s">
        <v>447</v>
      </c>
      <c r="J43" s="21"/>
      <c r="K43" s="81"/>
      <c r="L43" s="82"/>
      <c r="M43" s="23" cm="1">
        <f t="array" ref="M43">ProcessPrice(価格係数!$B$4*_xlfn.XLOOKUP(H43,価格表!A:A,価格表!G:G),価格係数!$L$7)</f>
        <v>70100</v>
      </c>
      <c r="N43" s="21" t="s">
        <v>542</v>
      </c>
    </row>
    <row r="44" spans="1:14" ht="30.75" customHeight="1">
      <c r="A44" s="31"/>
      <c r="C44" s="85"/>
      <c r="D44" s="83" t="s">
        <v>476</v>
      </c>
      <c r="E44" s="11">
        <v>105</v>
      </c>
      <c r="F44" s="11" t="s">
        <v>693</v>
      </c>
      <c r="G44" s="11" t="s">
        <v>284</v>
      </c>
      <c r="H44" s="12" t="s">
        <v>1017</v>
      </c>
      <c r="I44" s="11" t="s">
        <v>907</v>
      </c>
      <c r="J44" s="11"/>
      <c r="K44" s="79"/>
      <c r="L44" s="80"/>
      <c r="M44" s="13" cm="1">
        <f t="array" ref="M44">ProcessPrice(価格係数!$B$4*_xlfn.XLOOKUP(H44,価格表!A:A,価格表!G:G),価格係数!$L$7)</f>
        <v>84600</v>
      </c>
      <c r="N44" s="11"/>
    </row>
    <row r="45" spans="1:14" ht="30.75" customHeight="1">
      <c r="A45" s="28"/>
      <c r="C45" s="85"/>
      <c r="D45" s="85"/>
      <c r="E45" s="21">
        <v>105</v>
      </c>
      <c r="F45" s="21" t="s">
        <v>311</v>
      </c>
      <c r="G45" s="21" t="s">
        <v>284</v>
      </c>
      <c r="H45" s="22" t="s">
        <v>1252</v>
      </c>
      <c r="I45" s="83" t="s">
        <v>1214</v>
      </c>
      <c r="J45" s="21"/>
      <c r="K45" s="81" t="s">
        <v>1215</v>
      </c>
      <c r="L45" s="82"/>
      <c r="M45" s="23" cm="1">
        <f t="array" ref="M45">ProcessPrice(価格係数!$B$4*_xlfn.XLOOKUP(H45,価格表!A:A,価格表!G:G),価格係数!$L$7)</f>
        <v>70200</v>
      </c>
      <c r="N45" s="21"/>
    </row>
    <row r="46" spans="1:14" ht="30.75" customHeight="1">
      <c r="A46" s="29">
        <v>13</v>
      </c>
      <c r="C46" s="85"/>
      <c r="D46" s="85"/>
      <c r="E46" s="11">
        <v>105</v>
      </c>
      <c r="F46" s="11" t="s">
        <v>302</v>
      </c>
      <c r="G46" s="11" t="s">
        <v>284</v>
      </c>
      <c r="H46" s="12" t="s">
        <v>1253</v>
      </c>
      <c r="I46" s="85"/>
      <c r="J46" s="11"/>
      <c r="K46" s="79" t="s">
        <v>1238</v>
      </c>
      <c r="L46" s="80"/>
      <c r="M46" s="13" cm="1">
        <f t="array" ref="M46">ProcessPrice(価格係数!$B$4*_xlfn.XLOOKUP(H46,価格表!A:A,価格表!G:G),価格係数!$L$7)</f>
        <v>73800</v>
      </c>
      <c r="N46" s="11"/>
    </row>
    <row r="47" spans="1:14" ht="30.75" customHeight="1">
      <c r="A47" s="30" t="s">
        <v>4</v>
      </c>
      <c r="C47" s="85"/>
      <c r="D47" s="85"/>
      <c r="E47" s="21">
        <v>105</v>
      </c>
      <c r="F47" s="21" t="s">
        <v>302</v>
      </c>
      <c r="G47" s="21" t="s">
        <v>284</v>
      </c>
      <c r="H47" s="22" t="s">
        <v>1254</v>
      </c>
      <c r="I47" s="85"/>
      <c r="J47" s="21"/>
      <c r="K47" s="81" t="s">
        <v>510</v>
      </c>
      <c r="L47" s="82"/>
      <c r="M47" s="23" cm="1">
        <f t="array" ref="M47">ProcessPrice(価格係数!$B$4*_xlfn.XLOOKUP(H47,価格表!A:A,価格表!G:G),価格係数!$L$7)</f>
        <v>74000</v>
      </c>
      <c r="N47" s="21"/>
    </row>
    <row r="48" spans="1:14" ht="30.75" customHeight="1">
      <c r="A48" s="31"/>
      <c r="C48" s="84"/>
      <c r="D48" s="84"/>
      <c r="E48" s="11">
        <v>101</v>
      </c>
      <c r="F48" s="11" t="s">
        <v>302</v>
      </c>
      <c r="G48" s="11"/>
      <c r="H48" s="12" t="s">
        <v>1255</v>
      </c>
      <c r="I48" s="84"/>
      <c r="J48" s="11" t="s">
        <v>358</v>
      </c>
      <c r="K48" s="79" t="s">
        <v>1215</v>
      </c>
      <c r="L48" s="80"/>
      <c r="M48" s="13" cm="1">
        <f t="array" ref="M48">ProcessPrice(価格係数!$B$4*_xlfn.XLOOKUP(H48,価格表!A:A,価格表!G:G),価格係数!$L$7)</f>
        <v>77300</v>
      </c>
      <c r="N48" s="11"/>
    </row>
    <row r="49" spans="8:13" ht="22.5" customHeight="1">
      <c r="H49" s="48"/>
      <c r="M49" s="49"/>
    </row>
    <row r="50" spans="8:13" ht="22.5" customHeight="1">
      <c r="H50" s="48"/>
      <c r="I50" s="9">
        <v>10</v>
      </c>
      <c r="M50" s="49"/>
    </row>
    <row r="51" spans="8:13" ht="22.5" customHeight="1">
      <c r="H51" s="48"/>
      <c r="M51" s="49"/>
    </row>
  </sheetData>
  <mergeCells count="63">
    <mergeCell ref="D20:D24"/>
    <mergeCell ref="K29:L29"/>
    <mergeCell ref="K30:L30"/>
    <mergeCell ref="I18:I19"/>
    <mergeCell ref="K18:L18"/>
    <mergeCell ref="K19:L19"/>
    <mergeCell ref="K24:L24"/>
    <mergeCell ref="K4:L4"/>
    <mergeCell ref="C5:C48"/>
    <mergeCell ref="D5:D12"/>
    <mergeCell ref="K5:L5"/>
    <mergeCell ref="K6:L6"/>
    <mergeCell ref="K7:L7"/>
    <mergeCell ref="I8:I9"/>
    <mergeCell ref="K8:L8"/>
    <mergeCell ref="K9:L9"/>
    <mergeCell ref="K10:L10"/>
    <mergeCell ref="D25:D27"/>
    <mergeCell ref="K25:L25"/>
    <mergeCell ref="K26:L26"/>
    <mergeCell ref="K27:L27"/>
    <mergeCell ref="D28:D30"/>
    <mergeCell ref="K28:L28"/>
    <mergeCell ref="K11:L11"/>
    <mergeCell ref="K12:L12"/>
    <mergeCell ref="D13:D15"/>
    <mergeCell ref="I13:I17"/>
    <mergeCell ref="K13:L13"/>
    <mergeCell ref="K14:L14"/>
    <mergeCell ref="K15:L15"/>
    <mergeCell ref="D16:D18"/>
    <mergeCell ref="K16:L16"/>
    <mergeCell ref="K17:L17"/>
    <mergeCell ref="K43:L43"/>
    <mergeCell ref="K31:L31"/>
    <mergeCell ref="I32:I33"/>
    <mergeCell ref="K32:L32"/>
    <mergeCell ref="D33:D37"/>
    <mergeCell ref="K33:L33"/>
    <mergeCell ref="K34:L34"/>
    <mergeCell ref="K35:L35"/>
    <mergeCell ref="K36:L36"/>
    <mergeCell ref="K37:L37"/>
    <mergeCell ref="D38:D39"/>
    <mergeCell ref="K38:L38"/>
    <mergeCell ref="I39:I40"/>
    <mergeCell ref="K39:L39"/>
    <mergeCell ref="K40:L40"/>
    <mergeCell ref="D41:D43"/>
    <mergeCell ref="D44:D48"/>
    <mergeCell ref="K44:L44"/>
    <mergeCell ref="I45:I48"/>
    <mergeCell ref="K45:L45"/>
    <mergeCell ref="K46:L46"/>
    <mergeCell ref="K47:L47"/>
    <mergeCell ref="K48:L48"/>
    <mergeCell ref="K41:L41"/>
    <mergeCell ref="K42:L42"/>
    <mergeCell ref="K20:L20"/>
    <mergeCell ref="I21:I22"/>
    <mergeCell ref="K21:L21"/>
    <mergeCell ref="K22:L22"/>
    <mergeCell ref="K23:L23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E8C25-54A9-4148-87BC-2511A51A0632}">
  <sheetPr codeName="Sheet9">
    <tabColor theme="4" tint="0.79998168889431442"/>
  </sheetPr>
  <dimension ref="A1:B7"/>
  <sheetViews>
    <sheetView workbookViewId="0">
      <selection activeCell="K19" sqref="K19"/>
    </sheetView>
  </sheetViews>
  <sheetFormatPr defaultRowHeight="18.75"/>
  <cols>
    <col min="1" max="1" width="29.625" bestFit="1" customWidth="1"/>
    <col min="2" max="2" width="3.125" bestFit="1" customWidth="1"/>
    <col min="3" max="3" width="8.625" customWidth="1"/>
  </cols>
  <sheetData>
    <row r="1" spans="1:2">
      <c r="A1" t="s">
        <v>2</v>
      </c>
      <c r="B1" t="s">
        <v>1981</v>
      </c>
    </row>
    <row r="2" spans="1:2">
      <c r="A2" t="s">
        <v>71</v>
      </c>
      <c r="B2">
        <v>1</v>
      </c>
    </row>
    <row r="3" spans="1:2">
      <c r="A3" t="s">
        <v>8</v>
      </c>
      <c r="B3">
        <v>2</v>
      </c>
    </row>
    <row r="4" spans="1:2">
      <c r="A4" t="s">
        <v>203</v>
      </c>
      <c r="B4">
        <v>3</v>
      </c>
    </row>
    <row r="5" spans="1:2">
      <c r="A5" t="s">
        <v>79</v>
      </c>
      <c r="B5">
        <v>4</v>
      </c>
    </row>
    <row r="6" spans="1:2">
      <c r="A6" t="s">
        <v>1982</v>
      </c>
      <c r="B6">
        <v>5</v>
      </c>
    </row>
    <row r="7" spans="1:2">
      <c r="A7" t="s">
        <v>159</v>
      </c>
      <c r="B7">
        <v>6</v>
      </c>
    </row>
  </sheetData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7DDD7-8757-4D8D-BFB0-BCD375CBCA15}">
  <sheetPr codeName="Sheet23">
    <tabColor rgb="FF92D050"/>
    <pageSetUpPr fitToPage="1"/>
  </sheetPr>
  <dimension ref="C1:U51"/>
  <sheetViews>
    <sheetView view="pageBreakPreview" zoomScale="60" zoomScaleNormal="100" workbookViewId="0">
      <selection activeCell="N5" sqref="N5:N4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20</v>
      </c>
      <c r="D5" s="83" t="s">
        <v>476</v>
      </c>
      <c r="E5" s="18">
        <v>105</v>
      </c>
      <c r="F5" s="18" t="s">
        <v>311</v>
      </c>
      <c r="G5" s="18" t="s">
        <v>284</v>
      </c>
      <c r="H5" s="19" t="s">
        <v>685</v>
      </c>
      <c r="I5" s="83" t="s">
        <v>660</v>
      </c>
      <c r="J5" s="18"/>
      <c r="K5" s="81" t="s">
        <v>510</v>
      </c>
      <c r="L5" s="82"/>
      <c r="M5" s="20" cm="1">
        <f t="array" ref="M5">ProcessPrice(価格係数!$B$4*_xlfn.XLOOKUP(H5,価格表!A:A,価格表!G:G),価格係数!$L$7)</f>
        <v>74000</v>
      </c>
      <c r="N5" s="18"/>
      <c r="P5" s="32"/>
    </row>
    <row r="6" spans="3:16" ht="30.75" customHeight="1">
      <c r="C6" s="85"/>
      <c r="D6" s="85"/>
      <c r="E6" s="11">
        <v>105</v>
      </c>
      <c r="F6" s="11" t="s">
        <v>267</v>
      </c>
      <c r="G6" s="11" t="s">
        <v>284</v>
      </c>
      <c r="H6" s="12" t="s">
        <v>683</v>
      </c>
      <c r="I6" s="85"/>
      <c r="J6" s="11"/>
      <c r="K6" s="79" t="s">
        <v>383</v>
      </c>
      <c r="L6" s="80"/>
      <c r="M6" s="13" cm="1">
        <f t="array" ref="M6">ProcessPrice(価格係数!$B$4*_xlfn.XLOOKUP(H6,価格表!A:A,価格表!G:G),価格係数!$L$7)</f>
        <v>74100</v>
      </c>
      <c r="N6" s="11"/>
      <c r="P6" s="33">
        <v>23</v>
      </c>
    </row>
    <row r="7" spans="3:16" ht="30.75" customHeight="1">
      <c r="C7" s="85"/>
      <c r="D7" s="85"/>
      <c r="E7" s="21">
        <v>105</v>
      </c>
      <c r="F7" s="21" t="s">
        <v>267</v>
      </c>
      <c r="G7" s="21" t="s">
        <v>284</v>
      </c>
      <c r="H7" s="22" t="s">
        <v>684</v>
      </c>
      <c r="I7" s="85"/>
      <c r="J7" s="21" t="s">
        <v>603</v>
      </c>
      <c r="K7" s="81" t="s">
        <v>383</v>
      </c>
      <c r="L7" s="82"/>
      <c r="M7" s="23" cm="1">
        <f t="array" ref="M7">ProcessPrice(価格係数!$B$4*_xlfn.XLOOKUP(H7,価格表!A:A,価格表!G:G),価格係数!$L$7)</f>
        <v>79000</v>
      </c>
      <c r="N7" s="21"/>
      <c r="P7" s="34" t="s">
        <v>4</v>
      </c>
    </row>
    <row r="8" spans="3:16" ht="30.75" customHeight="1">
      <c r="C8" s="85"/>
      <c r="D8" s="85"/>
      <c r="E8" s="11">
        <v>101</v>
      </c>
      <c r="F8" s="11" t="s">
        <v>302</v>
      </c>
      <c r="G8" s="11"/>
      <c r="H8" s="12" t="s">
        <v>682</v>
      </c>
      <c r="I8" s="84"/>
      <c r="J8" s="11"/>
      <c r="K8" s="79" t="s">
        <v>512</v>
      </c>
      <c r="L8" s="80"/>
      <c r="M8" s="13" cm="1">
        <f t="array" ref="M8">ProcessPrice(価格係数!$B$4*_xlfn.XLOOKUP(H8,価格表!A:A,価格表!G:G),価格係数!$L$7)</f>
        <v>74000</v>
      </c>
      <c r="N8" s="11"/>
      <c r="P8" s="35"/>
    </row>
    <row r="9" spans="3:16" ht="30.75" customHeight="1">
      <c r="C9" s="85"/>
      <c r="D9" s="85"/>
      <c r="E9" s="21">
        <v>105</v>
      </c>
      <c r="F9" s="21" t="s">
        <v>302</v>
      </c>
      <c r="G9" s="21" t="s">
        <v>284</v>
      </c>
      <c r="H9" s="22" t="s">
        <v>1546</v>
      </c>
      <c r="I9" s="83" t="s">
        <v>1542</v>
      </c>
      <c r="J9" s="21" t="s">
        <v>603</v>
      </c>
      <c r="K9" s="81" t="s">
        <v>1547</v>
      </c>
      <c r="L9" s="82"/>
      <c r="M9" s="23" cm="1">
        <f t="array" ref="M9">ProcessPrice(価格係数!$B$4*_xlfn.XLOOKUP(H9,価格表!A:A,価格表!G:G),価格係数!$L$7)</f>
        <v>90900</v>
      </c>
      <c r="N9" s="21"/>
      <c r="P9" s="32"/>
    </row>
    <row r="10" spans="3:16" ht="30.75" customHeight="1">
      <c r="C10" s="85"/>
      <c r="D10" s="85"/>
      <c r="E10" s="11">
        <v>105</v>
      </c>
      <c r="F10" s="11" t="s">
        <v>302</v>
      </c>
      <c r="G10" s="11" t="s">
        <v>284</v>
      </c>
      <c r="H10" s="12" t="s">
        <v>1548</v>
      </c>
      <c r="I10" s="84"/>
      <c r="J10" s="11" t="s">
        <v>603</v>
      </c>
      <c r="K10" s="79" t="s">
        <v>807</v>
      </c>
      <c r="L10" s="80"/>
      <c r="M10" s="13" cm="1">
        <f t="array" ref="M10">ProcessPrice(価格係数!$B$4*_xlfn.XLOOKUP(H10,価格表!A:A,価格表!G:G),価格係数!$L$7)</f>
        <v>90900</v>
      </c>
      <c r="N10" s="11"/>
      <c r="P10" s="33">
        <v>22</v>
      </c>
    </row>
    <row r="11" spans="3:16" ht="30.75" customHeight="1">
      <c r="C11" s="85"/>
      <c r="D11" s="85"/>
      <c r="E11" s="21">
        <v>105</v>
      </c>
      <c r="F11" s="21" t="s">
        <v>267</v>
      </c>
      <c r="G11" s="21" t="s">
        <v>284</v>
      </c>
      <c r="H11" s="22" t="s">
        <v>1803</v>
      </c>
      <c r="I11" s="83" t="s">
        <v>1719</v>
      </c>
      <c r="J11" s="21"/>
      <c r="K11" s="81" t="s">
        <v>383</v>
      </c>
      <c r="L11" s="82"/>
      <c r="M11" s="23" cm="1">
        <f t="array" ref="M11">ProcessPrice(価格係数!$B$4*_xlfn.XLOOKUP(H11,価格表!A:A,価格表!G:G),価格係数!$L$7)</f>
        <v>69900</v>
      </c>
      <c r="N11" s="21"/>
      <c r="P11" s="34" t="s">
        <v>4</v>
      </c>
    </row>
    <row r="12" spans="3:16" ht="30.75" customHeight="1">
      <c r="C12" s="85"/>
      <c r="D12" s="85"/>
      <c r="E12" s="11">
        <v>101</v>
      </c>
      <c r="F12" s="11" t="s">
        <v>267</v>
      </c>
      <c r="G12" s="11"/>
      <c r="H12" s="12" t="s">
        <v>1804</v>
      </c>
      <c r="I12" s="85"/>
      <c r="J12" s="11"/>
      <c r="K12" s="79" t="s">
        <v>807</v>
      </c>
      <c r="L12" s="80"/>
      <c r="M12" s="13" cm="1">
        <f t="array" ref="M12">ProcessPrice(価格係数!$B$4*_xlfn.XLOOKUP(H12,価格表!A:A,価格表!G:G),価格係数!$L$7)</f>
        <v>69900</v>
      </c>
      <c r="N12" s="11"/>
      <c r="P12" s="35"/>
    </row>
    <row r="13" spans="3:16" ht="30.75" customHeight="1">
      <c r="C13" s="85"/>
      <c r="D13" s="85"/>
      <c r="E13" s="21">
        <v>101</v>
      </c>
      <c r="F13" s="21" t="s">
        <v>267</v>
      </c>
      <c r="G13" s="21"/>
      <c r="H13" s="22" t="s">
        <v>1809</v>
      </c>
      <c r="I13" s="84"/>
      <c r="J13" s="21" t="s">
        <v>603</v>
      </c>
      <c r="K13" s="81" t="s">
        <v>2132</v>
      </c>
      <c r="L13" s="82"/>
      <c r="M13" s="23" cm="1">
        <f t="array" ref="M13">ProcessPrice(価格係数!$B$4*_xlfn.XLOOKUP(H13,価格表!A:A,価格表!G:G),価格係数!$L$7)</f>
        <v>76100</v>
      </c>
      <c r="N13" s="21"/>
      <c r="P13" s="32"/>
    </row>
    <row r="14" spans="3:16" ht="30.75" customHeight="1">
      <c r="C14" s="85"/>
      <c r="D14" s="85"/>
      <c r="E14" s="11">
        <v>101</v>
      </c>
      <c r="F14" s="11" t="s">
        <v>201</v>
      </c>
      <c r="G14" s="11"/>
      <c r="H14" s="12" t="s">
        <v>1670</v>
      </c>
      <c r="I14" s="11" t="s">
        <v>1671</v>
      </c>
      <c r="J14" s="11"/>
      <c r="K14" s="79" t="s">
        <v>512</v>
      </c>
      <c r="L14" s="80"/>
      <c r="M14" s="13" cm="1">
        <f t="array" ref="M14">ProcessPrice(価格係数!$B$4*_xlfn.XLOOKUP(H14,価格表!A:A,価格表!G:G),価格係数!$L$7)</f>
        <v>69100</v>
      </c>
      <c r="N14" s="11"/>
      <c r="P14" s="33">
        <v>21</v>
      </c>
    </row>
    <row r="15" spans="3:16" ht="30.75" customHeight="1">
      <c r="C15" s="85"/>
      <c r="D15" s="85"/>
      <c r="E15" s="21">
        <v>105</v>
      </c>
      <c r="F15" s="21" t="s">
        <v>302</v>
      </c>
      <c r="G15" s="21" t="s">
        <v>284</v>
      </c>
      <c r="H15" s="22" t="s">
        <v>478</v>
      </c>
      <c r="I15" s="83" t="s">
        <v>447</v>
      </c>
      <c r="J15" s="21"/>
      <c r="K15" s="81" t="s">
        <v>479</v>
      </c>
      <c r="L15" s="82"/>
      <c r="M15" s="23" cm="1">
        <f t="array" ref="M15">ProcessPrice(価格係数!$B$4*_xlfn.XLOOKUP(H15,価格表!A:A,価格表!G:G),価格係数!$L$7)</f>
        <v>75600</v>
      </c>
      <c r="N15" s="21"/>
      <c r="P15" s="34" t="s">
        <v>4</v>
      </c>
    </row>
    <row r="16" spans="3:16" ht="30.75" customHeight="1">
      <c r="C16" s="85"/>
      <c r="D16" s="84"/>
      <c r="E16" s="11">
        <v>105</v>
      </c>
      <c r="F16" s="11" t="s">
        <v>267</v>
      </c>
      <c r="G16" s="11" t="s">
        <v>284</v>
      </c>
      <c r="H16" s="12" t="s">
        <v>477</v>
      </c>
      <c r="I16" s="84"/>
      <c r="J16" s="11"/>
      <c r="K16" s="79" t="s">
        <v>448</v>
      </c>
      <c r="L16" s="80"/>
      <c r="M16" s="13" cm="1">
        <f t="array" ref="M16">ProcessPrice(価格係数!$B$4*_xlfn.XLOOKUP(H16,価格表!A:A,価格表!G:G),価格係数!$L$7)</f>
        <v>72000</v>
      </c>
      <c r="N16" s="11"/>
      <c r="P16" s="35"/>
    </row>
    <row r="17" spans="3:16" ht="30.75" customHeight="1">
      <c r="C17" s="85"/>
      <c r="D17" s="83" t="s">
        <v>488</v>
      </c>
      <c r="E17" s="21">
        <v>108</v>
      </c>
      <c r="F17" s="21" t="s">
        <v>311</v>
      </c>
      <c r="G17" s="21" t="s">
        <v>284</v>
      </c>
      <c r="H17" s="22" t="s">
        <v>1268</v>
      </c>
      <c r="I17" s="11" t="s">
        <v>1214</v>
      </c>
      <c r="J17" s="21"/>
      <c r="K17" s="81" t="s">
        <v>1215</v>
      </c>
      <c r="L17" s="82"/>
      <c r="M17" s="23" cm="1">
        <f t="array" ref="M17">ProcessPrice(価格係数!$B$4*_xlfn.XLOOKUP(H17,価格表!A:A,価格表!G:G),価格係数!$L$7)</f>
        <v>74200</v>
      </c>
      <c r="N17" s="21"/>
      <c r="P17" s="36"/>
    </row>
    <row r="18" spans="3:16" ht="30.75" customHeight="1">
      <c r="C18" s="85"/>
      <c r="D18" s="85"/>
      <c r="E18" s="11">
        <v>104</v>
      </c>
      <c r="F18" s="11" t="s">
        <v>311</v>
      </c>
      <c r="G18" s="11"/>
      <c r="H18" s="12" t="s">
        <v>701</v>
      </c>
      <c r="I18" s="11" t="s">
        <v>660</v>
      </c>
      <c r="J18" s="11"/>
      <c r="K18" s="79" t="s">
        <v>666</v>
      </c>
      <c r="L18" s="80"/>
      <c r="M18" s="13" cm="1">
        <f t="array" ref="M18">ProcessPrice(価格係数!$B$4*_xlfn.XLOOKUP(H18,価格表!A:A,価格表!G:G),価格係数!$L$7)</f>
        <v>78300</v>
      </c>
      <c r="N18" s="11"/>
      <c r="P18" s="37">
        <v>20</v>
      </c>
    </row>
    <row r="19" spans="3:16" ht="30.75" customHeight="1">
      <c r="C19" s="85"/>
      <c r="D19" s="85"/>
      <c r="E19" s="21">
        <v>108</v>
      </c>
      <c r="F19" s="21" t="s">
        <v>311</v>
      </c>
      <c r="G19" s="21" t="s">
        <v>284</v>
      </c>
      <c r="H19" s="22" t="s">
        <v>1553</v>
      </c>
      <c r="I19" s="11" t="s">
        <v>1542</v>
      </c>
      <c r="J19" s="21" t="s">
        <v>603</v>
      </c>
      <c r="K19" s="81" t="s">
        <v>795</v>
      </c>
      <c r="L19" s="82"/>
      <c r="M19" s="23" cm="1">
        <f t="array" ref="M19">ProcessPrice(価格係数!$B$4*_xlfn.XLOOKUP(H19,価格表!A:A,価格表!G:G),価格係数!$L$7)</f>
        <v>94800</v>
      </c>
      <c r="N19" s="21"/>
      <c r="P19" s="38" t="s">
        <v>4</v>
      </c>
    </row>
    <row r="20" spans="3:16" ht="30.75" customHeight="1">
      <c r="C20" s="85"/>
      <c r="D20" s="85"/>
      <c r="E20" s="11">
        <v>104</v>
      </c>
      <c r="F20" s="11" t="s">
        <v>267</v>
      </c>
      <c r="G20" s="11"/>
      <c r="H20" s="12" t="s">
        <v>754</v>
      </c>
      <c r="I20" s="11" t="s">
        <v>735</v>
      </c>
      <c r="J20" s="11"/>
      <c r="K20" s="79" t="s">
        <v>666</v>
      </c>
      <c r="L20" s="80"/>
      <c r="M20" s="13" cm="1">
        <f t="array" ref="M20">ProcessPrice(価格係数!$B$4*_xlfn.XLOOKUP(H20,価格表!A:A,価格表!G:G),価格係数!$L$7)</f>
        <v>78400</v>
      </c>
      <c r="N20" s="11"/>
      <c r="P20" s="39"/>
    </row>
    <row r="21" spans="3:16" ht="30.75" customHeight="1">
      <c r="C21" s="85"/>
      <c r="D21" s="84"/>
      <c r="E21" s="21">
        <v>108</v>
      </c>
      <c r="F21" s="21" t="s">
        <v>311</v>
      </c>
      <c r="G21" s="21" t="s">
        <v>284</v>
      </c>
      <c r="H21" s="22" t="s">
        <v>489</v>
      </c>
      <c r="I21" s="11" t="s">
        <v>447</v>
      </c>
      <c r="J21" s="21"/>
      <c r="K21" s="81" t="s">
        <v>448</v>
      </c>
      <c r="L21" s="82"/>
      <c r="M21" s="23" cm="1">
        <f t="array" ref="M21">ProcessPrice(価格係数!$B$4*_xlfn.XLOOKUP(H21,価格表!A:A,価格表!G:G),価格係数!$L$7)</f>
        <v>76100</v>
      </c>
      <c r="N21" s="21"/>
      <c r="P21" s="32"/>
    </row>
    <row r="22" spans="3:16" ht="30.75" customHeight="1">
      <c r="C22" s="85"/>
      <c r="D22" s="83" t="s">
        <v>441</v>
      </c>
      <c r="E22" s="11">
        <v>110</v>
      </c>
      <c r="F22" s="11" t="s">
        <v>693</v>
      </c>
      <c r="G22" s="11" t="s">
        <v>284</v>
      </c>
      <c r="H22" s="12" t="s">
        <v>1385</v>
      </c>
      <c r="I22" s="11" t="s">
        <v>1337</v>
      </c>
      <c r="J22" s="11"/>
      <c r="K22" s="79"/>
      <c r="L22" s="80"/>
      <c r="M22" s="13" cm="1">
        <f t="array" ref="M22">ProcessPrice(価格係数!$B$4*_xlfn.XLOOKUP(H22,価格表!A:A,価格表!G:G),価格係数!$L$7)</f>
        <v>81900</v>
      </c>
      <c r="N22" s="11"/>
      <c r="P22" s="33">
        <v>19</v>
      </c>
    </row>
    <row r="23" spans="3:16" ht="30.75" customHeight="1">
      <c r="C23" s="85"/>
      <c r="D23" s="85"/>
      <c r="E23" s="21">
        <v>110</v>
      </c>
      <c r="F23" s="21" t="s">
        <v>311</v>
      </c>
      <c r="G23" s="21" t="s">
        <v>284</v>
      </c>
      <c r="H23" s="22" t="s">
        <v>1282</v>
      </c>
      <c r="I23" s="83" t="s">
        <v>1214</v>
      </c>
      <c r="J23" s="21"/>
      <c r="K23" s="81" t="s">
        <v>1215</v>
      </c>
      <c r="L23" s="82"/>
      <c r="M23" s="23" cm="1">
        <f t="array" ref="M23">ProcessPrice(価格係数!$B$4*_xlfn.XLOOKUP(H23,価格表!A:A,価格表!G:G),価格係数!$L$7)</f>
        <v>72000</v>
      </c>
      <c r="N23" s="21"/>
      <c r="P23" s="34" t="s">
        <v>4</v>
      </c>
    </row>
    <row r="24" spans="3:16" ht="30.75" customHeight="1">
      <c r="C24" s="85"/>
      <c r="D24" s="85"/>
      <c r="E24" s="11">
        <v>110</v>
      </c>
      <c r="F24" s="11" t="s">
        <v>267</v>
      </c>
      <c r="G24" s="11" t="s">
        <v>284</v>
      </c>
      <c r="H24" s="12" t="s">
        <v>1283</v>
      </c>
      <c r="I24" s="84"/>
      <c r="J24" s="11"/>
      <c r="K24" s="79" t="s">
        <v>383</v>
      </c>
      <c r="L24" s="80"/>
      <c r="M24" s="13" cm="1">
        <f t="array" ref="M24">ProcessPrice(価格係数!$B$4*_xlfn.XLOOKUP(H24,価格表!A:A,価格表!G:G),価格係数!$L$7)</f>
        <v>75600</v>
      </c>
      <c r="N24" s="11"/>
      <c r="P24" s="35"/>
    </row>
    <row r="25" spans="3:16" ht="30.75" customHeight="1">
      <c r="C25" s="85"/>
      <c r="D25" s="85"/>
      <c r="E25" s="21">
        <v>110</v>
      </c>
      <c r="F25" s="21" t="s">
        <v>267</v>
      </c>
      <c r="G25" s="21" t="s">
        <v>284</v>
      </c>
      <c r="H25" s="22" t="s">
        <v>707</v>
      </c>
      <c r="I25" s="11" t="s">
        <v>660</v>
      </c>
      <c r="J25" s="21" t="s">
        <v>603</v>
      </c>
      <c r="K25" s="81" t="s">
        <v>383</v>
      </c>
      <c r="L25" s="82"/>
      <c r="M25" s="23" cm="1">
        <f t="array" ref="M25">ProcessPrice(価格係数!$B$4*_xlfn.XLOOKUP(H25,価格表!A:A,価格表!G:G),価格係数!$L$7)</f>
        <v>93800</v>
      </c>
      <c r="N25" s="21"/>
      <c r="P25" s="32"/>
    </row>
    <row r="26" spans="3:16" ht="30.75" customHeight="1">
      <c r="C26" s="85"/>
      <c r="D26" s="85"/>
      <c r="E26" s="11">
        <v>110</v>
      </c>
      <c r="F26" s="11" t="s">
        <v>311</v>
      </c>
      <c r="G26" s="11" t="s">
        <v>284</v>
      </c>
      <c r="H26" s="12" t="s">
        <v>657</v>
      </c>
      <c r="I26" s="11" t="s">
        <v>652</v>
      </c>
      <c r="J26" s="11"/>
      <c r="K26" s="79" t="s">
        <v>666</v>
      </c>
      <c r="L26" s="80"/>
      <c r="M26" s="13" cm="1">
        <f t="array" ref="M26">ProcessPrice(価格係数!$B$4*_xlfn.XLOOKUP(H26,価格表!A:A,価格表!G:G),価格係数!$L$7)</f>
        <v>86800</v>
      </c>
      <c r="N26" s="11"/>
      <c r="P26" s="33">
        <v>18</v>
      </c>
    </row>
    <row r="27" spans="3:16" ht="30.75" customHeight="1">
      <c r="C27" s="85"/>
      <c r="D27" s="85"/>
      <c r="E27" s="21">
        <v>110</v>
      </c>
      <c r="F27" s="21" t="s">
        <v>311</v>
      </c>
      <c r="G27" s="21" t="s">
        <v>284</v>
      </c>
      <c r="H27" s="22" t="s">
        <v>1558</v>
      </c>
      <c r="I27" s="11" t="s">
        <v>1542</v>
      </c>
      <c r="J27" s="21" t="s">
        <v>603</v>
      </c>
      <c r="K27" s="81" t="s">
        <v>795</v>
      </c>
      <c r="L27" s="82"/>
      <c r="M27" s="23" cm="1">
        <f t="array" ref="M27">ProcessPrice(価格係数!$B$4*_xlfn.XLOOKUP(H27,価格表!A:A,価格表!G:G),価格係数!$L$7)</f>
        <v>101900</v>
      </c>
      <c r="N27" s="21"/>
      <c r="P27" s="34" t="s">
        <v>4</v>
      </c>
    </row>
    <row r="28" spans="3:16" ht="30.75" customHeight="1">
      <c r="C28" s="85"/>
      <c r="D28" s="85"/>
      <c r="E28" s="11">
        <v>110</v>
      </c>
      <c r="F28" s="11" t="s">
        <v>201</v>
      </c>
      <c r="G28" s="11" t="s">
        <v>284</v>
      </c>
      <c r="H28" s="12" t="s">
        <v>442</v>
      </c>
      <c r="I28" s="11" t="s">
        <v>272</v>
      </c>
      <c r="J28" s="11"/>
      <c r="K28" s="79" t="s">
        <v>383</v>
      </c>
      <c r="L28" s="80"/>
      <c r="M28" s="13" cm="1">
        <f t="array" ref="M28">ProcessPrice(価格係数!$B$4*_xlfn.XLOOKUP(H28,価格表!A:A,価格表!G:G),価格係数!$L$7)</f>
        <v>78400</v>
      </c>
      <c r="N28" s="11"/>
      <c r="P28" s="35"/>
    </row>
    <row r="29" spans="3:16" ht="30.75" customHeight="1">
      <c r="C29" s="85"/>
      <c r="D29" s="85"/>
      <c r="E29" s="21">
        <v>110</v>
      </c>
      <c r="F29" s="21" t="s">
        <v>311</v>
      </c>
      <c r="G29" s="21" t="s">
        <v>284</v>
      </c>
      <c r="H29" s="22" t="s">
        <v>497</v>
      </c>
      <c r="I29" s="11" t="s">
        <v>447</v>
      </c>
      <c r="J29" s="21"/>
      <c r="K29" s="81" t="s">
        <v>448</v>
      </c>
      <c r="L29" s="82"/>
      <c r="M29" s="23" cm="1">
        <f t="array" ref="M29">ProcessPrice(価格係数!$B$4*_xlfn.XLOOKUP(H29,価格表!A:A,価格表!G:G),価格係数!$L$7)</f>
        <v>76400</v>
      </c>
      <c r="N29" s="21"/>
      <c r="P29" s="32"/>
    </row>
    <row r="30" spans="3:16" ht="30.75" customHeight="1">
      <c r="C30" s="85"/>
      <c r="D30" s="84"/>
      <c r="E30" s="11">
        <v>110</v>
      </c>
      <c r="F30" s="11" t="s">
        <v>311</v>
      </c>
      <c r="G30" s="11" t="s">
        <v>284</v>
      </c>
      <c r="H30" s="12" t="s">
        <v>1578</v>
      </c>
      <c r="I30" s="11" t="s">
        <v>1565</v>
      </c>
      <c r="J30" s="11"/>
      <c r="K30" s="79" t="s">
        <v>510</v>
      </c>
      <c r="L30" s="80"/>
      <c r="M30" s="13" cm="1">
        <f t="array" ref="M30">ProcessPrice(価格係数!$B$4*_xlfn.XLOOKUP(H30,価格表!A:A,価格表!G:G),価格係数!$L$7)</f>
        <v>87600</v>
      </c>
      <c r="N30" s="11"/>
      <c r="P30" s="33">
        <v>17</v>
      </c>
    </row>
    <row r="31" spans="3:16" ht="30.75" customHeight="1">
      <c r="C31" s="85"/>
      <c r="D31" s="83" t="s">
        <v>1298</v>
      </c>
      <c r="E31" s="21">
        <v>112</v>
      </c>
      <c r="F31" s="21" t="s">
        <v>311</v>
      </c>
      <c r="G31" s="21" t="s">
        <v>284</v>
      </c>
      <c r="H31" s="22" t="s">
        <v>1299</v>
      </c>
      <c r="I31" s="11" t="s">
        <v>1214</v>
      </c>
      <c r="J31" s="21"/>
      <c r="K31" s="81"/>
      <c r="L31" s="82"/>
      <c r="M31" s="23" cm="1">
        <f t="array" ref="M31">ProcessPrice(価格係数!$B$4*_xlfn.XLOOKUP(H31,価格表!A:A,価格表!G:G),価格係数!$L$7)</f>
        <v>81700</v>
      </c>
      <c r="N31" s="21"/>
      <c r="P31" s="34" t="s">
        <v>4</v>
      </c>
    </row>
    <row r="32" spans="3:16" ht="30.75" customHeight="1">
      <c r="C32" s="85"/>
      <c r="D32" s="85"/>
      <c r="E32" s="11">
        <v>112</v>
      </c>
      <c r="F32" s="11" t="s">
        <v>311</v>
      </c>
      <c r="G32" s="11" t="s">
        <v>284</v>
      </c>
      <c r="H32" s="12" t="s">
        <v>1559</v>
      </c>
      <c r="I32" s="11" t="s">
        <v>1542</v>
      </c>
      <c r="J32" s="11"/>
      <c r="K32" s="79" t="s">
        <v>1234</v>
      </c>
      <c r="L32" s="80"/>
      <c r="M32" s="13" cm="1">
        <f t="array" ref="M32">ProcessPrice(価格係数!$B$4*_xlfn.XLOOKUP(H32,価格表!A:A,価格表!G:G),価格係数!$L$7)</f>
        <v>94400</v>
      </c>
      <c r="N32" s="11"/>
      <c r="P32" s="35"/>
    </row>
    <row r="33" spans="3:16" ht="30.75" customHeight="1">
      <c r="C33" s="85"/>
      <c r="D33" s="84"/>
      <c r="E33" s="21">
        <v>112</v>
      </c>
      <c r="F33" s="21" t="s">
        <v>267</v>
      </c>
      <c r="G33" s="21" t="s">
        <v>284</v>
      </c>
      <c r="H33" s="22" t="s">
        <v>1401</v>
      </c>
      <c r="I33" s="11" t="s">
        <v>1395</v>
      </c>
      <c r="J33" s="21"/>
      <c r="K33" s="81" t="s">
        <v>1234</v>
      </c>
      <c r="L33" s="82"/>
      <c r="M33" s="23" cm="1">
        <f t="array" ref="M33">ProcessPrice(価格係数!$B$4*_xlfn.XLOOKUP(H33,価格表!A:A,価格表!G:G),価格係数!$L$7)</f>
        <v>131600</v>
      </c>
      <c r="N33" s="21"/>
      <c r="P33" s="32"/>
    </row>
    <row r="34" spans="3:16" ht="30.75" customHeight="1">
      <c r="C34" s="85"/>
      <c r="D34" s="83" t="s">
        <v>460</v>
      </c>
      <c r="E34" s="11">
        <v>104</v>
      </c>
      <c r="F34" s="11" t="s">
        <v>311</v>
      </c>
      <c r="G34" s="11" t="s">
        <v>284</v>
      </c>
      <c r="H34" s="12" t="s">
        <v>1227</v>
      </c>
      <c r="I34" s="83" t="s">
        <v>1214</v>
      </c>
      <c r="J34" s="11"/>
      <c r="K34" s="79"/>
      <c r="L34" s="80"/>
      <c r="M34" s="13" cm="1">
        <f t="array" ref="M34">ProcessPrice(価格係数!$B$4*_xlfn.XLOOKUP(H34,価格表!A:A,価格表!G:G),価格係数!$L$7)</f>
        <v>58400</v>
      </c>
      <c r="N34" s="11"/>
      <c r="P34" s="33">
        <v>16</v>
      </c>
    </row>
    <row r="35" spans="3:16" ht="30.75" customHeight="1">
      <c r="C35" s="85"/>
      <c r="D35" s="85"/>
      <c r="E35" s="21">
        <v>104</v>
      </c>
      <c r="F35" s="21" t="s">
        <v>311</v>
      </c>
      <c r="G35" s="21" t="s">
        <v>284</v>
      </c>
      <c r="H35" s="22" t="s">
        <v>1228</v>
      </c>
      <c r="I35" s="84"/>
      <c r="J35" s="21"/>
      <c r="K35" s="81" t="s">
        <v>743</v>
      </c>
      <c r="L35" s="82"/>
      <c r="M35" s="23" cm="1">
        <f t="array" ref="M35">ProcessPrice(価格係数!$B$4*_xlfn.XLOOKUP(H35,価格表!A:A,価格表!G:G),価格係数!$L$7)</f>
        <v>61300</v>
      </c>
      <c r="N35" s="21"/>
      <c r="P35" s="34" t="s">
        <v>4</v>
      </c>
    </row>
    <row r="36" spans="3:16" ht="30.75" customHeight="1">
      <c r="C36" s="85"/>
      <c r="D36" s="84"/>
      <c r="E36" s="11">
        <v>104</v>
      </c>
      <c r="F36" s="11" t="s">
        <v>302</v>
      </c>
      <c r="G36" s="11" t="s">
        <v>284</v>
      </c>
      <c r="H36" s="12" t="s">
        <v>461</v>
      </c>
      <c r="I36" s="11" t="s">
        <v>447</v>
      </c>
      <c r="J36" s="11"/>
      <c r="K36" s="79"/>
      <c r="L36" s="80"/>
      <c r="M36" s="13" cm="1">
        <f t="array" ref="M36">ProcessPrice(価格係数!$B$4*_xlfn.XLOOKUP(H36,価格表!A:A,価格表!G:G),価格係数!$L$7)</f>
        <v>61600</v>
      </c>
      <c r="N36" s="11"/>
      <c r="P36" s="35"/>
    </row>
    <row r="37" spans="3:16" ht="30.75" customHeight="1">
      <c r="C37" s="85"/>
      <c r="D37" s="83" t="s">
        <v>221</v>
      </c>
      <c r="E37" s="21">
        <v>102</v>
      </c>
      <c r="F37" s="21" t="s">
        <v>267</v>
      </c>
      <c r="G37" s="21"/>
      <c r="H37" s="22" t="s">
        <v>1248</v>
      </c>
      <c r="I37" s="11" t="s">
        <v>1214</v>
      </c>
      <c r="J37" s="21"/>
      <c r="K37" s="81" t="s">
        <v>1215</v>
      </c>
      <c r="L37" s="82"/>
      <c r="M37" s="23" cm="1">
        <f t="array" ref="M37">ProcessPrice(価格係数!$B$4*_xlfn.XLOOKUP(H37,価格表!A:A,価格表!G:G),価格係数!$L$7)</f>
        <v>60400</v>
      </c>
      <c r="N37" s="21"/>
      <c r="P37" s="32"/>
    </row>
    <row r="38" spans="3:16" ht="30.75" customHeight="1">
      <c r="C38" s="85"/>
      <c r="D38" s="84"/>
      <c r="E38" s="11">
        <v>102</v>
      </c>
      <c r="F38" s="11" t="s">
        <v>267</v>
      </c>
      <c r="G38" s="11"/>
      <c r="H38" s="12" t="s">
        <v>1928</v>
      </c>
      <c r="I38" s="11" t="s">
        <v>1912</v>
      </c>
      <c r="J38" s="11"/>
      <c r="K38" s="79"/>
      <c r="L38" s="80"/>
      <c r="M38" s="13" cm="1">
        <f t="array" ref="M38">ProcessPrice(価格係数!$B$4*_xlfn.XLOOKUP(H38,価格表!A:A,価格表!G:G),価格係数!$L$7)</f>
        <v>58600</v>
      </c>
      <c r="N38" s="11"/>
      <c r="P38" s="33">
        <v>15</v>
      </c>
    </row>
    <row r="39" spans="3:16" ht="30.75" customHeight="1">
      <c r="C39" s="85"/>
      <c r="D39" s="83" t="s">
        <v>482</v>
      </c>
      <c r="E39" s="21">
        <v>109</v>
      </c>
      <c r="F39" s="21" t="s">
        <v>311</v>
      </c>
      <c r="G39" s="21" t="s">
        <v>284</v>
      </c>
      <c r="H39" s="22" t="s">
        <v>1260</v>
      </c>
      <c r="I39" s="11" t="s">
        <v>1214</v>
      </c>
      <c r="J39" s="21"/>
      <c r="K39" s="81" t="s">
        <v>1215</v>
      </c>
      <c r="L39" s="82"/>
      <c r="M39" s="23" cm="1">
        <f t="array" ref="M39">ProcessPrice(価格係数!$B$4*_xlfn.XLOOKUP(H39,価格表!A:A,価格表!G:G),価格係数!$L$7)</f>
        <v>66500</v>
      </c>
      <c r="N39" s="21"/>
      <c r="P39" s="34" t="s">
        <v>4</v>
      </c>
    </row>
    <row r="40" spans="3:16" ht="30.75" customHeight="1">
      <c r="C40" s="85"/>
      <c r="D40" s="85"/>
      <c r="E40" s="11">
        <v>109</v>
      </c>
      <c r="F40" s="11" t="s">
        <v>302</v>
      </c>
      <c r="G40" s="11" t="s">
        <v>284</v>
      </c>
      <c r="H40" s="12" t="s">
        <v>1550</v>
      </c>
      <c r="I40" s="11" t="s">
        <v>1542</v>
      </c>
      <c r="J40" s="11" t="s">
        <v>603</v>
      </c>
      <c r="K40" s="79"/>
      <c r="L40" s="80"/>
      <c r="M40" s="13" cm="1">
        <f t="array" ref="M40">ProcessPrice(価格係数!$B$4*_xlfn.XLOOKUP(H40,価格表!A:A,価格表!G:G),価格係数!$L$7)</f>
        <v>82900</v>
      </c>
      <c r="N40" s="11" t="s">
        <v>374</v>
      </c>
      <c r="P40" s="35"/>
    </row>
    <row r="41" spans="3:16" ht="30.75" customHeight="1">
      <c r="C41" s="85"/>
      <c r="D41" s="85"/>
      <c r="E41" s="21">
        <v>109</v>
      </c>
      <c r="F41" s="21" t="s">
        <v>267</v>
      </c>
      <c r="G41" s="21" t="s">
        <v>284</v>
      </c>
      <c r="H41" s="22" t="s">
        <v>1930</v>
      </c>
      <c r="I41" s="11" t="s">
        <v>1912</v>
      </c>
      <c r="J41" s="21"/>
      <c r="K41" s="81"/>
      <c r="L41" s="82"/>
      <c r="M41" s="23" cm="1">
        <f t="array" ref="M41">ProcessPrice(価格係数!$B$4*_xlfn.XLOOKUP(H41,価格表!A:A,価格表!G:G),価格係数!$L$7)</f>
        <v>64600</v>
      </c>
      <c r="N41" s="21"/>
      <c r="P41" s="32"/>
    </row>
    <row r="42" spans="3:16" ht="30.75" customHeight="1">
      <c r="C42" s="85"/>
      <c r="D42" s="85"/>
      <c r="E42" s="11">
        <v>109</v>
      </c>
      <c r="F42" s="11" t="s">
        <v>302</v>
      </c>
      <c r="G42" s="11" t="s">
        <v>284</v>
      </c>
      <c r="H42" s="12" t="s">
        <v>746</v>
      </c>
      <c r="I42" s="11" t="s">
        <v>735</v>
      </c>
      <c r="J42" s="11"/>
      <c r="K42" s="79" t="s">
        <v>743</v>
      </c>
      <c r="L42" s="80"/>
      <c r="M42" s="13" cm="1">
        <f t="array" ref="M42">ProcessPrice(価格係数!$B$4*_xlfn.XLOOKUP(H42,価格表!A:A,価格表!G:G),価格係数!$L$7)</f>
        <v>69900</v>
      </c>
      <c r="N42" s="11"/>
      <c r="P42" s="33">
        <v>14</v>
      </c>
    </row>
    <row r="43" spans="3:16" ht="30.75" customHeight="1">
      <c r="C43" s="85"/>
      <c r="D43" s="84"/>
      <c r="E43" s="21">
        <v>109</v>
      </c>
      <c r="F43" s="21" t="s">
        <v>311</v>
      </c>
      <c r="G43" s="21" t="s">
        <v>284</v>
      </c>
      <c r="H43" s="22" t="s">
        <v>483</v>
      </c>
      <c r="I43" s="11" t="s">
        <v>447</v>
      </c>
      <c r="J43" s="21"/>
      <c r="K43" s="81"/>
      <c r="L43" s="82"/>
      <c r="M43" s="23" cm="1">
        <f t="array" ref="M43">ProcessPrice(価格係数!$B$4*_xlfn.XLOOKUP(H43,価格表!A:A,価格表!G:G),価格係数!$L$7)</f>
        <v>67200</v>
      </c>
      <c r="N43" s="21"/>
      <c r="P43" s="34" t="s">
        <v>4</v>
      </c>
    </row>
    <row r="44" spans="3:16" ht="30.75" customHeight="1">
      <c r="C44" s="85"/>
      <c r="D44" s="83" t="s">
        <v>492</v>
      </c>
      <c r="E44" s="11">
        <v>107</v>
      </c>
      <c r="F44" s="11" t="s">
        <v>267</v>
      </c>
      <c r="G44" s="11"/>
      <c r="H44" s="12" t="s">
        <v>1271</v>
      </c>
      <c r="I44" s="11" t="s">
        <v>1214</v>
      </c>
      <c r="J44" s="11"/>
      <c r="K44" s="79" t="s">
        <v>1215</v>
      </c>
      <c r="L44" s="80"/>
      <c r="M44" s="13" cm="1">
        <f t="array" ref="M44">ProcessPrice(価格係数!$B$4*_xlfn.XLOOKUP(H44,価格表!A:A,価格表!G:G),価格係数!$L$7)</f>
        <v>71400</v>
      </c>
      <c r="N44" s="11"/>
      <c r="P44" s="35"/>
    </row>
    <row r="45" spans="3:16" ht="30.75" customHeight="1">
      <c r="C45" s="85"/>
      <c r="D45" s="85"/>
      <c r="E45" s="21">
        <v>111</v>
      </c>
      <c r="F45" s="21" t="s">
        <v>267</v>
      </c>
      <c r="G45" s="21" t="s">
        <v>284</v>
      </c>
      <c r="H45" s="22" t="s">
        <v>1932</v>
      </c>
      <c r="I45" s="11" t="s">
        <v>1912</v>
      </c>
      <c r="J45" s="21"/>
      <c r="K45" s="81"/>
      <c r="L45" s="82"/>
      <c r="M45" s="23" cm="1">
        <f t="array" ref="M45">ProcessPrice(価格係数!$B$4*_xlfn.XLOOKUP(H45,価格表!A:A,価格表!G:G),価格係数!$L$7)</f>
        <v>69400</v>
      </c>
      <c r="N45" s="21"/>
      <c r="P45" s="32"/>
    </row>
    <row r="46" spans="3:16" ht="30.75" customHeight="1">
      <c r="C46" s="85"/>
      <c r="D46" s="84"/>
      <c r="E46" s="11">
        <v>111</v>
      </c>
      <c r="F46" s="11" t="s">
        <v>267</v>
      </c>
      <c r="G46" s="11" t="s">
        <v>284</v>
      </c>
      <c r="H46" s="12" t="s">
        <v>493</v>
      </c>
      <c r="I46" s="11" t="s">
        <v>447</v>
      </c>
      <c r="J46" s="11"/>
      <c r="K46" s="79"/>
      <c r="L46" s="80"/>
      <c r="M46" s="13" cm="1">
        <f t="array" ref="M46">ProcessPrice(価格係数!$B$4*_xlfn.XLOOKUP(H46,価格表!A:A,価格表!G:G),価格係数!$L$7)</f>
        <v>73500</v>
      </c>
      <c r="N46" s="11"/>
      <c r="P46" s="33">
        <v>13</v>
      </c>
    </row>
    <row r="47" spans="3:16" ht="30.75" customHeight="1">
      <c r="C47" s="85"/>
      <c r="D47" s="83" t="s">
        <v>714</v>
      </c>
      <c r="E47" s="21">
        <v>113</v>
      </c>
      <c r="F47" s="21" t="s">
        <v>311</v>
      </c>
      <c r="G47" s="21" t="s">
        <v>284</v>
      </c>
      <c r="H47" s="22" t="s">
        <v>1287</v>
      </c>
      <c r="I47" s="11" t="s">
        <v>1214</v>
      </c>
      <c r="J47" s="21"/>
      <c r="K47" s="81" t="s">
        <v>669</v>
      </c>
      <c r="L47" s="82"/>
      <c r="M47" s="23" cm="1">
        <f t="array" ref="M47">ProcessPrice(価格係数!$B$4*_xlfn.XLOOKUP(H47,価格表!A:A,価格表!G:G),価格係数!$L$7)</f>
        <v>79400</v>
      </c>
      <c r="N47" s="21"/>
      <c r="P47" s="34" t="s">
        <v>4</v>
      </c>
    </row>
    <row r="48" spans="3:16" ht="30.75" customHeight="1">
      <c r="C48" s="84"/>
      <c r="D48" s="84"/>
      <c r="E48" s="11">
        <v>113</v>
      </c>
      <c r="F48" s="11" t="s">
        <v>302</v>
      </c>
      <c r="G48" s="11" t="s">
        <v>284</v>
      </c>
      <c r="H48" s="12" t="s">
        <v>716</v>
      </c>
      <c r="I48" s="11" t="s">
        <v>660</v>
      </c>
      <c r="J48" s="11" t="s">
        <v>358</v>
      </c>
      <c r="K48" s="79" t="s">
        <v>616</v>
      </c>
      <c r="L48" s="80"/>
      <c r="M48" s="13" cm="1">
        <f t="array" ref="M48">ProcessPrice(価格係数!$B$4*_xlfn.XLOOKUP(H48,価格表!A:A,価格表!G:G),価格係数!$L$7)</f>
        <v>85300</v>
      </c>
      <c r="N48" s="11" t="s">
        <v>542</v>
      </c>
      <c r="P48" s="35"/>
    </row>
    <row r="49" spans="8:13" ht="22.5" customHeight="1">
      <c r="H49" s="48"/>
      <c r="M49" s="49"/>
    </row>
    <row r="50" spans="8:13" ht="22.5" customHeight="1">
      <c r="H50" s="48"/>
      <c r="I50" s="9">
        <v>11</v>
      </c>
      <c r="M50" s="49"/>
    </row>
    <row r="51" spans="8:13" ht="22.5" customHeight="1">
      <c r="H51" s="48"/>
      <c r="M51" s="49"/>
    </row>
  </sheetData>
  <mergeCells count="61">
    <mergeCell ref="K40:L40"/>
    <mergeCell ref="K41:L41"/>
    <mergeCell ref="K14:L14"/>
    <mergeCell ref="K4:L4"/>
    <mergeCell ref="C5:C48"/>
    <mergeCell ref="D5:D16"/>
    <mergeCell ref="I5:I8"/>
    <mergeCell ref="K5:L5"/>
    <mergeCell ref="K6:L6"/>
    <mergeCell ref="K7:L7"/>
    <mergeCell ref="K8:L8"/>
    <mergeCell ref="I9:I10"/>
    <mergeCell ref="K9:L9"/>
    <mergeCell ref="D37:D38"/>
    <mergeCell ref="K37:L37"/>
    <mergeCell ref="K38:L38"/>
    <mergeCell ref="D39:D43"/>
    <mergeCell ref="K39:L39"/>
    <mergeCell ref="K10:L10"/>
    <mergeCell ref="I11:I13"/>
    <mergeCell ref="K11:L11"/>
    <mergeCell ref="K12:L12"/>
    <mergeCell ref="K13:L13"/>
    <mergeCell ref="K29:L29"/>
    <mergeCell ref="I15:I16"/>
    <mergeCell ref="K15:L15"/>
    <mergeCell ref="K16:L16"/>
    <mergeCell ref="D17:D21"/>
    <mergeCell ref="K17:L17"/>
    <mergeCell ref="K18:L18"/>
    <mergeCell ref="K19:L19"/>
    <mergeCell ref="K20:L20"/>
    <mergeCell ref="K21:L21"/>
    <mergeCell ref="K24:L24"/>
    <mergeCell ref="K25:L25"/>
    <mergeCell ref="K26:L26"/>
    <mergeCell ref="K27:L27"/>
    <mergeCell ref="K23:L23"/>
    <mergeCell ref="K28:L28"/>
    <mergeCell ref="K42:L42"/>
    <mergeCell ref="K43:L43"/>
    <mergeCell ref="K30:L30"/>
    <mergeCell ref="D31:D33"/>
    <mergeCell ref="K31:L31"/>
    <mergeCell ref="K32:L32"/>
    <mergeCell ref="K33:L33"/>
    <mergeCell ref="D34:D36"/>
    <mergeCell ref="I34:I35"/>
    <mergeCell ref="K34:L34"/>
    <mergeCell ref="K35:L35"/>
    <mergeCell ref="K36:L36"/>
    <mergeCell ref="D22:D30"/>
    <mergeCell ref="K22:L22"/>
    <mergeCell ref="I23:I24"/>
    <mergeCell ref="D44:D46"/>
    <mergeCell ref="K44:L44"/>
    <mergeCell ref="K45:L45"/>
    <mergeCell ref="K46:L46"/>
    <mergeCell ref="D47:D48"/>
    <mergeCell ref="K47:L47"/>
    <mergeCell ref="K48:L48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F59FD-A763-432E-B21B-546F436B9A2C}">
  <sheetPr codeName="Sheet24">
    <tabColor rgb="FF92D050"/>
    <pageSetUpPr fitToPage="1"/>
  </sheetPr>
  <dimension ref="A1:U51"/>
  <sheetViews>
    <sheetView view="pageBreakPreview" zoomScale="60" zoomScaleNormal="100" workbookViewId="0">
      <selection activeCell="N47" sqref="N47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1:14" ht="30.75" customHeight="1">
      <c r="A5" s="28"/>
      <c r="C5" s="83">
        <v>20</v>
      </c>
      <c r="D5" s="46" t="s">
        <v>714</v>
      </c>
      <c r="E5" s="18">
        <v>113</v>
      </c>
      <c r="F5" s="18" t="s">
        <v>302</v>
      </c>
      <c r="G5" s="18" t="s">
        <v>284</v>
      </c>
      <c r="H5" s="19" t="s">
        <v>715</v>
      </c>
      <c r="I5" s="46" t="s">
        <v>660</v>
      </c>
      <c r="J5" s="18"/>
      <c r="K5" s="81" t="s">
        <v>510</v>
      </c>
      <c r="L5" s="82"/>
      <c r="M5" s="20" cm="1">
        <f t="array" ref="M5">ProcessPrice(価格係数!$B$4*_xlfn.XLOOKUP(H5,価格表!A:A,価格表!G:G),価格係数!$L$7)</f>
        <v>78000</v>
      </c>
      <c r="N5" s="18"/>
    </row>
    <row r="6" spans="1:14" ht="30.75" customHeight="1">
      <c r="A6" s="29">
        <v>23</v>
      </c>
      <c r="C6" s="85"/>
      <c r="D6" s="11" t="s">
        <v>1304</v>
      </c>
      <c r="E6" s="11">
        <v>116</v>
      </c>
      <c r="F6" s="11" t="s">
        <v>302</v>
      </c>
      <c r="G6" s="11" t="s">
        <v>284</v>
      </c>
      <c r="H6" s="12" t="s">
        <v>1305</v>
      </c>
      <c r="I6" s="11" t="s">
        <v>1214</v>
      </c>
      <c r="J6" s="11"/>
      <c r="K6" s="79"/>
      <c r="L6" s="80"/>
      <c r="M6" s="13" cm="1">
        <f t="array" ref="M6">ProcessPrice(価格係数!$B$4*_xlfn.XLOOKUP(H6,価格表!A:A,価格表!G:G),価格係数!$L$7)</f>
        <v>78700</v>
      </c>
      <c r="N6" s="11"/>
    </row>
    <row r="7" spans="1:14" ht="30.75" customHeight="1">
      <c r="A7" s="30" t="s">
        <v>4</v>
      </c>
      <c r="C7" s="85"/>
      <c r="D7" s="11" t="s">
        <v>555</v>
      </c>
      <c r="E7" s="21">
        <v>89</v>
      </c>
      <c r="F7" s="21" t="s">
        <v>20</v>
      </c>
      <c r="G7" s="21" t="s">
        <v>284</v>
      </c>
      <c r="H7" s="22" t="s">
        <v>556</v>
      </c>
      <c r="I7" s="11" t="s">
        <v>547</v>
      </c>
      <c r="J7" s="21"/>
      <c r="K7" s="81"/>
      <c r="L7" s="82"/>
      <c r="M7" s="23" cm="1">
        <f t="array" ref="M7">ProcessPrice(価格係数!$B$4*_xlfn.XLOOKUP(H7,価格表!A:A,価格表!G:G),価格係数!$L$7)</f>
        <v>35900</v>
      </c>
      <c r="N7" s="21"/>
    </row>
    <row r="8" spans="1:14" ht="30.75" customHeight="1">
      <c r="A8" s="31"/>
      <c r="C8" s="85"/>
      <c r="D8" s="83" t="s">
        <v>1393</v>
      </c>
      <c r="E8" s="11">
        <v>105</v>
      </c>
      <c r="F8" s="11" t="s">
        <v>311</v>
      </c>
      <c r="G8" s="11" t="s">
        <v>284</v>
      </c>
      <c r="H8" s="12" t="s">
        <v>1541</v>
      </c>
      <c r="I8" s="11" t="s">
        <v>1542</v>
      </c>
      <c r="J8" s="11"/>
      <c r="K8" s="79" t="s">
        <v>1234</v>
      </c>
      <c r="L8" s="80"/>
      <c r="M8" s="13" cm="1">
        <f t="array" ref="M8">ProcessPrice(価格係数!$B$4*_xlfn.XLOOKUP(H8,価格表!A:A,価格表!G:G),価格係数!$L$7)</f>
        <v>68800</v>
      </c>
      <c r="N8" s="11"/>
    </row>
    <row r="9" spans="1:14" ht="30.75" customHeight="1">
      <c r="A9" s="28"/>
      <c r="C9" s="85"/>
      <c r="D9" s="85"/>
      <c r="E9" s="21">
        <v>102</v>
      </c>
      <c r="F9" s="21" t="s">
        <v>267</v>
      </c>
      <c r="G9" s="21"/>
      <c r="H9" s="22" t="s">
        <v>1923</v>
      </c>
      <c r="I9" s="11" t="s">
        <v>1912</v>
      </c>
      <c r="J9" s="21"/>
      <c r="K9" s="81"/>
      <c r="L9" s="82"/>
      <c r="M9" s="23" cm="1">
        <f t="array" ref="M9">ProcessPrice(価格係数!$B$4*_xlfn.XLOOKUP(H9,価格表!A:A,価格表!G:G),価格係数!$L$7)</f>
        <v>52100</v>
      </c>
      <c r="N9" s="21"/>
    </row>
    <row r="10" spans="1:14" ht="30.75" customHeight="1">
      <c r="A10" s="29">
        <v>22</v>
      </c>
      <c r="C10" s="85"/>
      <c r="D10" s="84"/>
      <c r="E10" s="11">
        <v>105</v>
      </c>
      <c r="F10" s="11" t="s">
        <v>267</v>
      </c>
      <c r="G10" s="11" t="s">
        <v>284</v>
      </c>
      <c r="H10" s="12" t="s">
        <v>1394</v>
      </c>
      <c r="I10" s="11" t="s">
        <v>1395</v>
      </c>
      <c r="J10" s="11"/>
      <c r="K10" s="79" t="s">
        <v>1234</v>
      </c>
      <c r="L10" s="80"/>
      <c r="M10" s="13" cm="1">
        <f t="array" ref="M10">ProcessPrice(価格係数!$B$4*_xlfn.XLOOKUP(H10,価格表!A:A,価格表!G:G),価格係数!$L$7)</f>
        <v>101400</v>
      </c>
      <c r="N10" s="11"/>
    </row>
    <row r="11" spans="1:14" ht="30.75" customHeight="1">
      <c r="A11" s="30" t="s">
        <v>4</v>
      </c>
      <c r="C11" s="85"/>
      <c r="D11" s="11" t="s">
        <v>1263</v>
      </c>
      <c r="E11" s="21">
        <v>110</v>
      </c>
      <c r="F11" s="21" t="s">
        <v>311</v>
      </c>
      <c r="G11" s="21" t="s">
        <v>284</v>
      </c>
      <c r="H11" s="22" t="s">
        <v>1264</v>
      </c>
      <c r="I11" s="11" t="s">
        <v>1214</v>
      </c>
      <c r="J11" s="21"/>
      <c r="K11" s="81"/>
      <c r="L11" s="82"/>
      <c r="M11" s="23" cm="1">
        <f t="array" ref="M11">ProcessPrice(価格係数!$B$4*_xlfn.XLOOKUP(H11,価格表!A:A,価格表!G:G),価格係数!$L$7)</f>
        <v>63100</v>
      </c>
      <c r="N11" s="21"/>
    </row>
    <row r="12" spans="1:14" ht="30.75" customHeight="1">
      <c r="A12" s="31"/>
      <c r="C12" s="85"/>
      <c r="D12" s="11" t="s">
        <v>54</v>
      </c>
      <c r="E12" s="11">
        <v>117</v>
      </c>
      <c r="F12" s="11" t="s">
        <v>302</v>
      </c>
      <c r="G12" s="11" t="s">
        <v>284</v>
      </c>
      <c r="H12" s="12" t="s">
        <v>1908</v>
      </c>
      <c r="I12" s="11" t="s">
        <v>1905</v>
      </c>
      <c r="J12" s="11"/>
      <c r="K12" s="79" t="s">
        <v>752</v>
      </c>
      <c r="L12" s="80"/>
      <c r="M12" s="13" cm="1">
        <f t="array" ref="M12">ProcessPrice(価格係数!$B$4*_xlfn.XLOOKUP(H12,価格表!A:A,価格表!G:G),価格係数!$L$7)</f>
        <v>99000</v>
      </c>
      <c r="N12" s="11"/>
    </row>
    <row r="13" spans="1:14" ht="30.75" customHeight="1">
      <c r="A13" s="28"/>
      <c r="C13" s="85"/>
      <c r="D13" s="11" t="s">
        <v>545</v>
      </c>
      <c r="E13" s="21">
        <v>80</v>
      </c>
      <c r="F13" s="21" t="s">
        <v>20</v>
      </c>
      <c r="G13" s="21"/>
      <c r="H13" s="22" t="s">
        <v>546</v>
      </c>
      <c r="I13" s="11" t="s">
        <v>547</v>
      </c>
      <c r="J13" s="21"/>
      <c r="K13" s="81"/>
      <c r="L13" s="82"/>
      <c r="M13" s="23" cm="1">
        <f t="array" ref="M13">ProcessPrice(価格係数!$B$4*_xlfn.XLOOKUP(H13,価格表!A:A,価格表!G:G),価格係数!$L$7)</f>
        <v>29500</v>
      </c>
      <c r="N13" s="21"/>
    </row>
    <row r="14" spans="1:14" ht="30.75" customHeight="1">
      <c r="A14" s="29">
        <v>21</v>
      </c>
      <c r="C14" s="85"/>
      <c r="D14" s="83" t="s">
        <v>750</v>
      </c>
      <c r="E14" s="11">
        <v>113</v>
      </c>
      <c r="F14" s="11" t="s">
        <v>267</v>
      </c>
      <c r="G14" s="11" t="s">
        <v>284</v>
      </c>
      <c r="H14" s="12" t="s">
        <v>751</v>
      </c>
      <c r="I14" s="11" t="s">
        <v>735</v>
      </c>
      <c r="J14" s="11"/>
      <c r="K14" s="79" t="s">
        <v>752</v>
      </c>
      <c r="L14" s="80"/>
      <c r="M14" s="13" cm="1">
        <f t="array" ref="M14">ProcessPrice(価格係数!$B$4*_xlfn.XLOOKUP(H14,価格表!A:A,価格表!G:G),価格係数!$L$7)</f>
        <v>57800</v>
      </c>
      <c r="N14" s="11"/>
    </row>
    <row r="15" spans="1:14" ht="30.75" customHeight="1">
      <c r="A15" s="30" t="s">
        <v>4</v>
      </c>
      <c r="C15" s="84"/>
      <c r="D15" s="84"/>
      <c r="E15" s="21">
        <v>113</v>
      </c>
      <c r="F15" s="21" t="s">
        <v>311</v>
      </c>
      <c r="G15" s="21" t="s">
        <v>284</v>
      </c>
      <c r="H15" s="22" t="s">
        <v>1904</v>
      </c>
      <c r="I15" s="11" t="s">
        <v>1905</v>
      </c>
      <c r="J15" s="21"/>
      <c r="K15" s="81" t="s">
        <v>752</v>
      </c>
      <c r="L15" s="82"/>
      <c r="M15" s="23" cm="1">
        <f t="array" ref="M15">ProcessPrice(価格係数!$B$4*_xlfn.XLOOKUP(H15,価格表!A:A,価格表!G:G),価格係数!$L$7)</f>
        <v>86800</v>
      </c>
      <c r="N15" s="21"/>
    </row>
    <row r="16" spans="1:14" ht="30.75" customHeight="1">
      <c r="A16" s="31"/>
      <c r="C16" s="83">
        <v>19</v>
      </c>
      <c r="D16" s="11" t="s">
        <v>1119</v>
      </c>
      <c r="E16" s="11">
        <v>94</v>
      </c>
      <c r="F16" s="11" t="s">
        <v>693</v>
      </c>
      <c r="G16" s="11" t="s">
        <v>284</v>
      </c>
      <c r="H16" s="12" t="s">
        <v>1120</v>
      </c>
      <c r="I16" s="83" t="s">
        <v>907</v>
      </c>
      <c r="J16" s="11"/>
      <c r="K16" s="79"/>
      <c r="L16" s="80"/>
      <c r="M16" s="13" cm="1">
        <f t="array" ref="M16">ProcessPrice(価格係数!$B$4*_xlfn.XLOOKUP(H16,価格表!A:A,価格表!G:G),価格係数!$L$7)</f>
        <v>112400</v>
      </c>
      <c r="N16" s="11"/>
    </row>
    <row r="17" spans="1:14" ht="30.75" customHeight="1">
      <c r="A17" s="24"/>
      <c r="C17" s="85"/>
      <c r="D17" s="11" t="s">
        <v>946</v>
      </c>
      <c r="E17" s="21">
        <v>89</v>
      </c>
      <c r="F17" s="21" t="s">
        <v>693</v>
      </c>
      <c r="G17" s="21" t="s">
        <v>284</v>
      </c>
      <c r="H17" s="22" t="s">
        <v>947</v>
      </c>
      <c r="I17" s="85"/>
      <c r="J17" s="21"/>
      <c r="K17" s="81"/>
      <c r="L17" s="82"/>
      <c r="M17" s="23" cm="1">
        <f t="array" ref="M17">ProcessPrice(価格係数!$B$4*_xlfn.XLOOKUP(H17,価格表!A:A,価格表!G:G),価格係数!$L$7)</f>
        <v>81200</v>
      </c>
      <c r="N17" s="21"/>
    </row>
    <row r="18" spans="1:14" ht="30.75" customHeight="1">
      <c r="A18" s="25">
        <v>20</v>
      </c>
      <c r="C18" s="85"/>
      <c r="D18" s="83" t="s">
        <v>988</v>
      </c>
      <c r="E18" s="11">
        <v>91</v>
      </c>
      <c r="F18" s="11" t="s">
        <v>693</v>
      </c>
      <c r="G18" s="11" t="s">
        <v>284</v>
      </c>
      <c r="H18" s="12" t="s">
        <v>989</v>
      </c>
      <c r="I18" s="85"/>
      <c r="J18" s="11"/>
      <c r="K18" s="79"/>
      <c r="L18" s="80"/>
      <c r="M18" s="13" cm="1">
        <f t="array" ref="M18">ProcessPrice(価格係数!$B$4*_xlfn.XLOOKUP(H18,価格表!A:A,価格表!G:G),価格係数!$L$7)</f>
        <v>78900</v>
      </c>
      <c r="N18" s="11"/>
    </row>
    <row r="19" spans="1:14" ht="30.75" customHeight="1">
      <c r="A19" s="26" t="s">
        <v>4</v>
      </c>
      <c r="C19" s="85"/>
      <c r="D19" s="85"/>
      <c r="E19" s="21">
        <v>91</v>
      </c>
      <c r="F19" s="21" t="s">
        <v>311</v>
      </c>
      <c r="G19" s="21" t="s">
        <v>284</v>
      </c>
      <c r="H19" s="22" t="s">
        <v>997</v>
      </c>
      <c r="I19" s="84"/>
      <c r="J19" s="21" t="s">
        <v>358</v>
      </c>
      <c r="K19" s="81"/>
      <c r="L19" s="82"/>
      <c r="M19" s="23" cm="1">
        <f t="array" ref="M19">ProcessPrice(価格係数!$B$4*_xlfn.XLOOKUP(H19,価格表!A:A,価格表!G:G),価格係数!$L$7)</f>
        <v>86900</v>
      </c>
      <c r="N19" s="21"/>
    </row>
    <row r="20" spans="1:14" ht="30.75" customHeight="1">
      <c r="A20" s="27"/>
      <c r="C20" s="85"/>
      <c r="D20" s="84"/>
      <c r="E20" s="11">
        <v>91</v>
      </c>
      <c r="F20" s="11" t="s">
        <v>693</v>
      </c>
      <c r="G20" s="11" t="s">
        <v>284</v>
      </c>
      <c r="H20" s="12" t="s">
        <v>1435</v>
      </c>
      <c r="I20" s="11" t="s">
        <v>1954</v>
      </c>
      <c r="J20" s="11"/>
      <c r="K20" s="79"/>
      <c r="L20" s="80"/>
      <c r="M20" s="13" cm="1">
        <f t="array" ref="M20">ProcessPrice(価格係数!$B$4*_xlfn.XLOOKUP(H20,価格表!A:A,価格表!G:G),価格係数!$L$7)</f>
        <v>95000</v>
      </c>
      <c r="N20" s="11"/>
    </row>
    <row r="21" spans="1:14" ht="30.75" customHeight="1">
      <c r="A21" s="24"/>
      <c r="C21" s="85"/>
      <c r="D21" s="83" t="s">
        <v>1018</v>
      </c>
      <c r="E21" s="21">
        <v>93</v>
      </c>
      <c r="F21" s="21" t="s">
        <v>693</v>
      </c>
      <c r="G21" s="21" t="s">
        <v>284</v>
      </c>
      <c r="H21" s="22" t="s">
        <v>1019</v>
      </c>
      <c r="I21" s="83" t="s">
        <v>907</v>
      </c>
      <c r="J21" s="21"/>
      <c r="K21" s="81"/>
      <c r="L21" s="82"/>
      <c r="M21" s="23" cm="1">
        <f t="array" ref="M21">ProcessPrice(価格係数!$B$4*_xlfn.XLOOKUP(H21,価格表!A:A,価格表!G:G),価格係数!$L$7)</f>
        <v>90200</v>
      </c>
      <c r="N21" s="21"/>
    </row>
    <row r="22" spans="1:14" ht="30.75" customHeight="1">
      <c r="A22" s="25">
        <v>19</v>
      </c>
      <c r="C22" s="85"/>
      <c r="D22" s="85"/>
      <c r="E22" s="11">
        <v>93</v>
      </c>
      <c r="F22" s="11" t="s">
        <v>693</v>
      </c>
      <c r="G22" s="11" t="s">
        <v>284</v>
      </c>
      <c r="H22" s="12" t="s">
        <v>1024</v>
      </c>
      <c r="I22" s="84"/>
      <c r="J22" s="11"/>
      <c r="K22" s="79" t="s">
        <v>1446</v>
      </c>
      <c r="L22" s="80"/>
      <c r="M22" s="13" cm="1">
        <f t="array" ref="M22">ProcessPrice(価格係数!$B$4*_xlfn.XLOOKUP(H22,価格表!A:A,価格表!G:G),価格係数!$L$7)</f>
        <v>92800</v>
      </c>
      <c r="N22" s="11"/>
    </row>
    <row r="23" spans="1:14" ht="30.75" customHeight="1">
      <c r="A23" s="26" t="s">
        <v>4</v>
      </c>
      <c r="C23" s="85"/>
      <c r="D23" s="85"/>
      <c r="E23" s="21">
        <v>93</v>
      </c>
      <c r="F23" s="21" t="s">
        <v>693</v>
      </c>
      <c r="G23" s="21" t="s">
        <v>284</v>
      </c>
      <c r="H23" s="22" t="s">
        <v>1442</v>
      </c>
      <c r="I23" s="83" t="s">
        <v>1954</v>
      </c>
      <c r="J23" s="21"/>
      <c r="K23" s="81"/>
      <c r="L23" s="82"/>
      <c r="M23" s="23" cm="1">
        <f t="array" ref="M23">ProcessPrice(価格係数!$B$4*_xlfn.XLOOKUP(H23,価格表!A:A,価格表!G:G),価格係数!$L$7)</f>
        <v>110800</v>
      </c>
      <c r="N23" s="21"/>
    </row>
    <row r="24" spans="1:14" ht="30.75" customHeight="1">
      <c r="A24" s="27"/>
      <c r="C24" s="85"/>
      <c r="D24" s="84"/>
      <c r="E24" s="11">
        <v>93</v>
      </c>
      <c r="F24" s="11" t="s">
        <v>693</v>
      </c>
      <c r="G24" s="11" t="s">
        <v>284</v>
      </c>
      <c r="H24" s="12" t="s">
        <v>1445</v>
      </c>
      <c r="I24" s="84"/>
      <c r="J24" s="11"/>
      <c r="K24" s="79" t="s">
        <v>2223</v>
      </c>
      <c r="L24" s="80"/>
      <c r="M24" s="13" cm="1">
        <f t="array" ref="M24">ProcessPrice(価格係数!$B$4*_xlfn.XLOOKUP(H24,価格表!A:A,価格表!G:G),価格係数!$L$7)</f>
        <v>116400</v>
      </c>
      <c r="N24" s="11"/>
    </row>
    <row r="25" spans="1:14" ht="30.75" customHeight="1">
      <c r="A25" s="28"/>
      <c r="C25" s="85"/>
      <c r="D25" s="83" t="s">
        <v>885</v>
      </c>
      <c r="E25" s="21">
        <v>96</v>
      </c>
      <c r="F25" s="21" t="s">
        <v>693</v>
      </c>
      <c r="G25" s="21" t="s">
        <v>284</v>
      </c>
      <c r="H25" s="22" t="s">
        <v>1058</v>
      </c>
      <c r="I25" s="11" t="s">
        <v>907</v>
      </c>
      <c r="J25" s="21"/>
      <c r="K25" s="81"/>
      <c r="L25" s="82"/>
      <c r="M25" s="23" cm="1">
        <f t="array" ref="M25">ProcessPrice(価格係数!$B$4*_xlfn.XLOOKUP(H25,価格表!A:A,価格表!G:G),価格係数!$L$7)</f>
        <v>90700</v>
      </c>
      <c r="N25" s="21"/>
    </row>
    <row r="26" spans="1:14" ht="30.75" customHeight="1">
      <c r="A26" s="29">
        <v>18</v>
      </c>
      <c r="C26" s="85"/>
      <c r="D26" s="84"/>
      <c r="E26" s="11">
        <v>96</v>
      </c>
      <c r="F26" s="11" t="s">
        <v>311</v>
      </c>
      <c r="G26" s="11" t="s">
        <v>284</v>
      </c>
      <c r="H26" s="12" t="s">
        <v>886</v>
      </c>
      <c r="I26" s="11" t="s">
        <v>794</v>
      </c>
      <c r="J26" s="11" t="s">
        <v>358</v>
      </c>
      <c r="K26" s="79"/>
      <c r="L26" s="80"/>
      <c r="M26" s="13" cm="1">
        <f t="array" ref="M26">ProcessPrice(価格係数!$B$4*_xlfn.XLOOKUP(H26,価格表!A:A,価格表!G:G),価格係数!$L$7)</f>
        <v>91000</v>
      </c>
      <c r="N26" s="11"/>
    </row>
    <row r="27" spans="1:14" ht="30.75" customHeight="1">
      <c r="A27" s="30" t="s">
        <v>4</v>
      </c>
      <c r="C27" s="85"/>
      <c r="D27" s="83" t="s">
        <v>1093</v>
      </c>
      <c r="E27" s="21">
        <v>98</v>
      </c>
      <c r="F27" s="21" t="s">
        <v>693</v>
      </c>
      <c r="G27" s="21" t="s">
        <v>284</v>
      </c>
      <c r="H27" s="22" t="s">
        <v>1094</v>
      </c>
      <c r="I27" s="11" t="s">
        <v>907</v>
      </c>
      <c r="J27" s="21"/>
      <c r="K27" s="81"/>
      <c r="L27" s="82"/>
      <c r="M27" s="23" cm="1">
        <f t="array" ref="M27">ProcessPrice(価格係数!$B$4*_xlfn.XLOOKUP(H27,価格表!A:A,価格表!G:G),価格係数!$L$7)</f>
        <v>96500</v>
      </c>
      <c r="N27" s="21"/>
    </row>
    <row r="28" spans="1:14" ht="30.75" customHeight="1">
      <c r="A28" s="31"/>
      <c r="C28" s="85"/>
      <c r="D28" s="85"/>
      <c r="E28" s="11">
        <v>98</v>
      </c>
      <c r="F28" s="11" t="s">
        <v>693</v>
      </c>
      <c r="G28" s="11" t="s">
        <v>284</v>
      </c>
      <c r="H28" s="12" t="s">
        <v>1640</v>
      </c>
      <c r="I28" s="83" t="s">
        <v>1599</v>
      </c>
      <c r="J28" s="11"/>
      <c r="K28" s="79" t="s">
        <v>669</v>
      </c>
      <c r="L28" s="80"/>
      <c r="M28" s="13" cm="1">
        <f t="array" ref="M28">ProcessPrice(価格係数!$B$4*_xlfn.XLOOKUP(H28,価格表!A:A,価格表!G:G),価格係数!$L$7)</f>
        <v>96700</v>
      </c>
      <c r="N28" s="11" t="s">
        <v>374</v>
      </c>
    </row>
    <row r="29" spans="1:14" ht="30.75" customHeight="1">
      <c r="A29" s="28"/>
      <c r="C29" s="85"/>
      <c r="D29" s="85"/>
      <c r="E29" s="21">
        <v>94</v>
      </c>
      <c r="F29" s="21" t="s">
        <v>693</v>
      </c>
      <c r="G29" s="21"/>
      <c r="H29" s="22" t="s">
        <v>1639</v>
      </c>
      <c r="I29" s="84"/>
      <c r="J29" s="21" t="s">
        <v>358</v>
      </c>
      <c r="K29" s="81" t="s">
        <v>958</v>
      </c>
      <c r="L29" s="82"/>
      <c r="M29" s="23" cm="1">
        <f t="array" ref="M29">ProcessPrice(価格係数!$B$4*_xlfn.XLOOKUP(H29,価格表!A:A,価格表!G:G),価格係数!$L$7)</f>
        <v>112500</v>
      </c>
      <c r="N29" s="21"/>
    </row>
    <row r="30" spans="1:14" ht="30.75" customHeight="1">
      <c r="A30" s="29">
        <v>17</v>
      </c>
      <c r="C30" s="85"/>
      <c r="D30" s="84"/>
      <c r="E30" s="11">
        <v>94</v>
      </c>
      <c r="F30" s="11" t="s">
        <v>693</v>
      </c>
      <c r="G30" s="11"/>
      <c r="H30" s="12" t="s">
        <v>1465</v>
      </c>
      <c r="I30" s="11" t="s">
        <v>1409</v>
      </c>
      <c r="J30" s="11" t="s">
        <v>358</v>
      </c>
      <c r="K30" s="79" t="s">
        <v>958</v>
      </c>
      <c r="L30" s="80"/>
      <c r="M30" s="13" cm="1">
        <f t="array" ref="M30">ProcessPrice(価格係数!$B$4*_xlfn.XLOOKUP(H30,価格表!A:A,価格表!G:G),価格係数!$L$7)</f>
        <v>134400</v>
      </c>
      <c r="N30" s="11"/>
    </row>
    <row r="31" spans="1:14" ht="30.75" customHeight="1">
      <c r="A31" s="30" t="s">
        <v>4</v>
      </c>
      <c r="C31" s="85"/>
      <c r="D31" s="83" t="s">
        <v>1130</v>
      </c>
      <c r="E31" s="21">
        <v>100</v>
      </c>
      <c r="F31" s="21" t="s">
        <v>693</v>
      </c>
      <c r="G31" s="21" t="s">
        <v>284</v>
      </c>
      <c r="H31" s="22" t="s">
        <v>1131</v>
      </c>
      <c r="I31" s="11" t="s">
        <v>907</v>
      </c>
      <c r="J31" s="21"/>
      <c r="K31" s="81"/>
      <c r="L31" s="82"/>
      <c r="M31" s="23" cm="1">
        <f t="array" ref="M31">ProcessPrice(価格係数!$B$4*_xlfn.XLOOKUP(H31,価格表!A:A,価格表!G:G),価格係数!$L$7)</f>
        <v>106400</v>
      </c>
      <c r="N31" s="21"/>
    </row>
    <row r="32" spans="1:14" ht="30.75" customHeight="1">
      <c r="A32" s="31"/>
      <c r="C32" s="85"/>
      <c r="D32" s="85"/>
      <c r="E32" s="11">
        <v>100</v>
      </c>
      <c r="F32" s="11" t="s">
        <v>693</v>
      </c>
      <c r="G32" s="11" t="s">
        <v>284</v>
      </c>
      <c r="H32" s="12" t="s">
        <v>1473</v>
      </c>
      <c r="I32" s="11" t="s">
        <v>1954</v>
      </c>
      <c r="J32" s="11"/>
      <c r="K32" s="79"/>
      <c r="L32" s="80"/>
      <c r="M32" s="13" cm="1">
        <f t="array" ref="M32">ProcessPrice(価格係数!$B$4*_xlfn.XLOOKUP(H32,価格表!A:A,価格表!G:G),価格係数!$L$7)</f>
        <v>118100</v>
      </c>
      <c r="N32" s="11"/>
    </row>
    <row r="33" spans="1:14" ht="30.75" customHeight="1">
      <c r="A33" s="28"/>
      <c r="C33" s="85"/>
      <c r="D33" s="84"/>
      <c r="E33" s="21">
        <v>100</v>
      </c>
      <c r="F33" s="21" t="s">
        <v>693</v>
      </c>
      <c r="G33" s="21" t="s">
        <v>284</v>
      </c>
      <c r="H33" s="22" t="s">
        <v>1581</v>
      </c>
      <c r="I33" s="11" t="s">
        <v>1565</v>
      </c>
      <c r="J33" s="21"/>
      <c r="K33" s="81" t="s">
        <v>699</v>
      </c>
      <c r="L33" s="82"/>
      <c r="M33" s="23" cm="1">
        <f t="array" ref="M33">ProcessPrice(価格係数!$B$4*_xlfn.XLOOKUP(H33,価格表!A:A,価格表!G:G),価格係数!$L$7)</f>
        <v>105800</v>
      </c>
      <c r="N33" s="21"/>
    </row>
    <row r="34" spans="1:14" ht="30.75" customHeight="1">
      <c r="A34" s="29">
        <v>16</v>
      </c>
      <c r="C34" s="85"/>
      <c r="D34" s="83" t="s">
        <v>1157</v>
      </c>
      <c r="E34" s="11">
        <v>102</v>
      </c>
      <c r="F34" s="11" t="s">
        <v>693</v>
      </c>
      <c r="G34" s="11" t="s">
        <v>284</v>
      </c>
      <c r="H34" s="12" t="s">
        <v>1158</v>
      </c>
      <c r="I34" s="11" t="s">
        <v>907</v>
      </c>
      <c r="J34" s="11"/>
      <c r="K34" s="79"/>
      <c r="L34" s="80"/>
      <c r="M34" s="13" cm="1">
        <f t="array" ref="M34">ProcessPrice(価格係数!$B$4*_xlfn.XLOOKUP(H34,価格表!A:A,価格表!G:G),価格係数!$L$7)</f>
        <v>103300</v>
      </c>
      <c r="N34" s="11"/>
    </row>
    <row r="35" spans="1:14" ht="30.75" customHeight="1">
      <c r="A35" s="30" t="s">
        <v>4</v>
      </c>
      <c r="C35" s="85"/>
      <c r="D35" s="85"/>
      <c r="E35" s="21">
        <v>102</v>
      </c>
      <c r="F35" s="21" t="s">
        <v>693</v>
      </c>
      <c r="G35" s="21" t="s">
        <v>284</v>
      </c>
      <c r="H35" s="22" t="s">
        <v>1479</v>
      </c>
      <c r="I35" s="11" t="s">
        <v>1409</v>
      </c>
      <c r="J35" s="21"/>
      <c r="K35" s="81" t="s">
        <v>666</v>
      </c>
      <c r="L35" s="82"/>
      <c r="M35" s="23" cm="1">
        <f t="array" ref="M35">ProcessPrice(価格係数!$B$4*_xlfn.XLOOKUP(H35,価格表!A:A,価格表!G:G),価格係数!$L$7)</f>
        <v>120100</v>
      </c>
      <c r="N35" s="21"/>
    </row>
    <row r="36" spans="1:14" ht="30.75" customHeight="1">
      <c r="A36" s="31"/>
      <c r="C36" s="85"/>
      <c r="D36" s="84"/>
      <c r="E36" s="11">
        <v>102</v>
      </c>
      <c r="F36" s="11" t="s">
        <v>693</v>
      </c>
      <c r="G36" s="11" t="s">
        <v>284</v>
      </c>
      <c r="H36" s="12" t="s">
        <v>1584</v>
      </c>
      <c r="I36" s="11" t="s">
        <v>1565</v>
      </c>
      <c r="J36" s="11"/>
      <c r="K36" s="79" t="s">
        <v>699</v>
      </c>
      <c r="L36" s="80"/>
      <c r="M36" s="13" cm="1">
        <f t="array" ref="M36">ProcessPrice(価格係数!$B$4*_xlfn.XLOOKUP(H36,価格表!A:A,価格表!G:G),価格係数!$L$7)</f>
        <v>108300</v>
      </c>
      <c r="N36" s="11"/>
    </row>
    <row r="37" spans="1:14" ht="30.75" customHeight="1">
      <c r="A37" s="28"/>
      <c r="C37" s="85"/>
      <c r="D37" s="11" t="s">
        <v>1170</v>
      </c>
      <c r="E37" s="21">
        <v>104</v>
      </c>
      <c r="F37" s="21" t="s">
        <v>693</v>
      </c>
      <c r="G37" s="21" t="s">
        <v>284</v>
      </c>
      <c r="H37" s="22" t="s">
        <v>1171</v>
      </c>
      <c r="I37" s="83" t="s">
        <v>907</v>
      </c>
      <c r="J37" s="21"/>
      <c r="K37" s="81"/>
      <c r="L37" s="82"/>
      <c r="M37" s="23" cm="1">
        <f t="array" ref="M37">ProcessPrice(価格係数!$B$4*_xlfn.XLOOKUP(H37,価格表!A:A,価格表!G:G),価格係数!$L$7)</f>
        <v>109000</v>
      </c>
      <c r="N37" s="21"/>
    </row>
    <row r="38" spans="1:14" ht="30.75" customHeight="1">
      <c r="A38" s="29">
        <v>15</v>
      </c>
      <c r="C38" s="85"/>
      <c r="D38" s="83" t="s">
        <v>1189</v>
      </c>
      <c r="E38" s="11">
        <v>105</v>
      </c>
      <c r="F38" s="11" t="s">
        <v>693</v>
      </c>
      <c r="G38" s="11" t="s">
        <v>284</v>
      </c>
      <c r="H38" s="12" t="s">
        <v>1190</v>
      </c>
      <c r="I38" s="84"/>
      <c r="J38" s="11"/>
      <c r="K38" s="79"/>
      <c r="L38" s="80"/>
      <c r="M38" s="13" cm="1">
        <f t="array" ref="M38">ProcessPrice(価格係数!$B$4*_xlfn.XLOOKUP(H38,価格表!A:A,価格表!G:G),価格係数!$L$7)</f>
        <v>102800</v>
      </c>
      <c r="N38" s="11"/>
    </row>
    <row r="39" spans="1:14" ht="30.75" customHeight="1">
      <c r="A39" s="30" t="s">
        <v>4</v>
      </c>
      <c r="C39" s="85"/>
      <c r="D39" s="84"/>
      <c r="E39" s="21">
        <v>105</v>
      </c>
      <c r="F39" s="21" t="s">
        <v>693</v>
      </c>
      <c r="G39" s="21" t="s">
        <v>284</v>
      </c>
      <c r="H39" s="22" t="s">
        <v>1494</v>
      </c>
      <c r="I39" s="11" t="s">
        <v>1409</v>
      </c>
      <c r="J39" s="21"/>
      <c r="K39" s="81" t="s">
        <v>666</v>
      </c>
      <c r="L39" s="82"/>
      <c r="M39" s="23" cm="1">
        <f t="array" ref="M39">ProcessPrice(価格係数!$B$4*_xlfn.XLOOKUP(H39,価格表!A:A,価格表!G:G),価格係数!$L$7)</f>
        <v>125600</v>
      </c>
      <c r="N39" s="21"/>
    </row>
    <row r="40" spans="1:14" ht="30.75" customHeight="1">
      <c r="A40" s="31"/>
      <c r="C40" s="85"/>
      <c r="D40" s="11" t="s">
        <v>1506</v>
      </c>
      <c r="E40" s="11">
        <v>109</v>
      </c>
      <c r="F40" s="11" t="s">
        <v>693</v>
      </c>
      <c r="G40" s="11" t="s">
        <v>284</v>
      </c>
      <c r="H40" s="12" t="s">
        <v>1507</v>
      </c>
      <c r="I40" s="11" t="s">
        <v>1954</v>
      </c>
      <c r="J40" s="11"/>
      <c r="K40" s="79"/>
      <c r="L40" s="80"/>
      <c r="M40" s="13" cm="1">
        <f t="array" ref="M40">ProcessPrice(価格係数!$B$4*_xlfn.XLOOKUP(H40,価格表!A:A,価格表!G:G),価格係数!$L$7)</f>
        <v>154600</v>
      </c>
      <c r="N40" s="11"/>
    </row>
    <row r="41" spans="1:14" ht="30.75" customHeight="1">
      <c r="A41" s="28"/>
      <c r="C41" s="85"/>
      <c r="D41" s="11" t="s">
        <v>1205</v>
      </c>
      <c r="E41" s="21">
        <v>110</v>
      </c>
      <c r="F41" s="21" t="s">
        <v>693</v>
      </c>
      <c r="G41" s="21" t="s">
        <v>284</v>
      </c>
      <c r="H41" s="22" t="s">
        <v>1206</v>
      </c>
      <c r="I41" s="83" t="s">
        <v>907</v>
      </c>
      <c r="J41" s="21"/>
      <c r="K41" s="81"/>
      <c r="L41" s="82"/>
      <c r="M41" s="23" cm="1">
        <f t="array" ref="M41">ProcessPrice(価格係数!$B$4*_xlfn.XLOOKUP(H41,価格表!A:A,価格表!G:G),価格係数!$L$7)</f>
        <v>127400</v>
      </c>
      <c r="N41" s="21"/>
    </row>
    <row r="42" spans="1:14" ht="30.75" customHeight="1">
      <c r="A42" s="29">
        <v>14</v>
      </c>
      <c r="C42" s="85"/>
      <c r="D42" s="83" t="s">
        <v>913</v>
      </c>
      <c r="E42" s="11">
        <v>88</v>
      </c>
      <c r="F42" s="11" t="s">
        <v>693</v>
      </c>
      <c r="G42" s="11" t="s">
        <v>284</v>
      </c>
      <c r="H42" s="12" t="s">
        <v>915</v>
      </c>
      <c r="I42" s="85"/>
      <c r="J42" s="11"/>
      <c r="K42" s="79"/>
      <c r="L42" s="80"/>
      <c r="M42" s="13" cm="1">
        <f t="array" ref="M42">ProcessPrice(価格係数!$B$4*_xlfn.XLOOKUP(H42,価格表!A:A,価格表!G:G),価格係数!$L$7)</f>
        <v>66200</v>
      </c>
      <c r="N42" s="11"/>
    </row>
    <row r="43" spans="1:14" ht="30.75" customHeight="1">
      <c r="A43" s="30" t="s">
        <v>4</v>
      </c>
      <c r="C43" s="85"/>
      <c r="D43" s="85"/>
      <c r="E43" s="21">
        <v>88</v>
      </c>
      <c r="F43" s="21" t="s">
        <v>311</v>
      </c>
      <c r="G43" s="21" t="s">
        <v>284</v>
      </c>
      <c r="H43" s="22" t="s">
        <v>914</v>
      </c>
      <c r="I43" s="84"/>
      <c r="J43" s="21" t="s">
        <v>358</v>
      </c>
      <c r="K43" s="81"/>
      <c r="L43" s="82"/>
      <c r="M43" s="23" cm="1">
        <f t="array" ref="M43">ProcessPrice(価格係数!$B$4*_xlfn.XLOOKUP(H43,価格表!A:A,価格表!G:G),価格係数!$L$7)</f>
        <v>72900</v>
      </c>
      <c r="N43" s="21"/>
    </row>
    <row r="44" spans="1:14" ht="30.75" customHeight="1">
      <c r="A44" s="31"/>
      <c r="C44" s="85"/>
      <c r="D44" s="84"/>
      <c r="E44" s="11">
        <v>88</v>
      </c>
      <c r="F44" s="11" t="s">
        <v>693</v>
      </c>
      <c r="G44" s="11" t="s">
        <v>284</v>
      </c>
      <c r="H44" s="12" t="s">
        <v>1413</v>
      </c>
      <c r="I44" s="11" t="s">
        <v>1954</v>
      </c>
      <c r="J44" s="11"/>
      <c r="K44" s="79"/>
      <c r="L44" s="80"/>
      <c r="M44" s="13" cm="1">
        <f t="array" ref="M44">ProcessPrice(価格係数!$B$4*_xlfn.XLOOKUP(H44,価格表!A:A,価格表!G:G),価格係数!$L$7)</f>
        <v>80600</v>
      </c>
      <c r="N44" s="11"/>
    </row>
    <row r="45" spans="1:14" ht="30.75" customHeight="1">
      <c r="A45" s="28"/>
      <c r="C45" s="85"/>
      <c r="D45" s="83" t="s">
        <v>376</v>
      </c>
      <c r="E45" s="21">
        <v>91</v>
      </c>
      <c r="F45" s="21" t="s">
        <v>693</v>
      </c>
      <c r="G45" s="21" t="s">
        <v>284</v>
      </c>
      <c r="H45" s="22" t="s">
        <v>929</v>
      </c>
      <c r="I45" s="83" t="s">
        <v>907</v>
      </c>
      <c r="J45" s="21"/>
      <c r="K45" s="81"/>
      <c r="L45" s="82"/>
      <c r="M45" s="23" cm="1">
        <f t="array" ref="M45">ProcessPrice(価格係数!$B$4*_xlfn.XLOOKUP(H45,価格表!A:A,価格表!G:G),価格係数!$L$7)</f>
        <v>68200</v>
      </c>
      <c r="N45" s="21"/>
    </row>
    <row r="46" spans="1:14" ht="30.75" customHeight="1">
      <c r="A46" s="29">
        <v>13</v>
      </c>
      <c r="C46" s="85"/>
      <c r="D46" s="85"/>
      <c r="E46" s="11">
        <v>91</v>
      </c>
      <c r="F46" s="11" t="s">
        <v>693</v>
      </c>
      <c r="G46" s="11" t="s">
        <v>284</v>
      </c>
      <c r="H46" s="12" t="s">
        <v>930</v>
      </c>
      <c r="I46" s="85"/>
      <c r="J46" s="11"/>
      <c r="K46" s="79" t="s">
        <v>669</v>
      </c>
      <c r="L46" s="80"/>
      <c r="M46" s="13" cm="1">
        <f t="array" ref="M46">ProcessPrice(価格係数!$B$4*_xlfn.XLOOKUP(H46,価格表!A:A,価格表!G:G),価格係数!$L$7)</f>
        <v>71700</v>
      </c>
      <c r="N46" s="11"/>
    </row>
    <row r="47" spans="1:14" ht="30.75" customHeight="1">
      <c r="A47" s="30" t="s">
        <v>4</v>
      </c>
      <c r="C47" s="85"/>
      <c r="D47" s="85"/>
      <c r="E47" s="21">
        <v>91</v>
      </c>
      <c r="F47" s="21" t="s">
        <v>311</v>
      </c>
      <c r="G47" s="21" t="s">
        <v>284</v>
      </c>
      <c r="H47" s="22" t="s">
        <v>931</v>
      </c>
      <c r="I47" s="84"/>
      <c r="J47" s="21" t="s">
        <v>757</v>
      </c>
      <c r="K47" s="81" t="s">
        <v>616</v>
      </c>
      <c r="L47" s="82"/>
      <c r="M47" s="23" cm="1">
        <f t="array" ref="M47">ProcessPrice(価格係数!$B$4*_xlfn.XLOOKUP(H47,価格表!A:A,価格表!G:G),価格係数!$L$7)</f>
        <v>76500</v>
      </c>
      <c r="N47" s="21"/>
    </row>
    <row r="48" spans="1:14" ht="30.75" customHeight="1">
      <c r="A48" s="31"/>
      <c r="C48" s="84"/>
      <c r="D48" s="84"/>
      <c r="E48" s="11">
        <v>91</v>
      </c>
      <c r="F48" s="11" t="s">
        <v>693</v>
      </c>
      <c r="G48" s="11" t="s">
        <v>284</v>
      </c>
      <c r="H48" s="12" t="s">
        <v>1353</v>
      </c>
      <c r="I48" s="11" t="s">
        <v>1337</v>
      </c>
      <c r="J48" s="11"/>
      <c r="K48" s="79"/>
      <c r="L48" s="80"/>
      <c r="M48" s="13" cm="1">
        <f t="array" ref="M48">ProcessPrice(価格係数!$B$4*_xlfn.XLOOKUP(H48,価格表!A:A,価格表!G:G),価格係数!$L$7)</f>
        <v>63000</v>
      </c>
      <c r="N48" s="11"/>
    </row>
    <row r="49" spans="8:13" ht="22.5" customHeight="1">
      <c r="H49" s="48"/>
      <c r="M49" s="49"/>
    </row>
    <row r="50" spans="8:13" ht="22.5" customHeight="1">
      <c r="H50" s="48"/>
      <c r="I50" s="9">
        <v>12</v>
      </c>
      <c r="M50" s="49"/>
    </row>
    <row r="51" spans="8:13" ht="22.5" customHeight="1">
      <c r="H51" s="48"/>
      <c r="M51" s="49"/>
    </row>
  </sheetData>
  <mergeCells count="65">
    <mergeCell ref="K4:L4"/>
    <mergeCell ref="C5:C15"/>
    <mergeCell ref="K5:L5"/>
    <mergeCell ref="K6:L6"/>
    <mergeCell ref="K7:L7"/>
    <mergeCell ref="D8:D10"/>
    <mergeCell ref="K8:L8"/>
    <mergeCell ref="K9:L9"/>
    <mergeCell ref="K10:L10"/>
    <mergeCell ref="K11:L11"/>
    <mergeCell ref="K12:L12"/>
    <mergeCell ref="K13:L13"/>
    <mergeCell ref="D14:D15"/>
    <mergeCell ref="K14:L14"/>
    <mergeCell ref="K15:L15"/>
    <mergeCell ref="C16:C48"/>
    <mergeCell ref="I16:I19"/>
    <mergeCell ref="K16:L16"/>
    <mergeCell ref="K17:L17"/>
    <mergeCell ref="D18:D20"/>
    <mergeCell ref="D31:D33"/>
    <mergeCell ref="K31:L31"/>
    <mergeCell ref="K32:L32"/>
    <mergeCell ref="K33:L33"/>
    <mergeCell ref="D34:D36"/>
    <mergeCell ref="K34:L34"/>
    <mergeCell ref="K35:L35"/>
    <mergeCell ref="K36:L36"/>
    <mergeCell ref="D25:D26"/>
    <mergeCell ref="K25:L25"/>
    <mergeCell ref="K26:L26"/>
    <mergeCell ref="D27:D30"/>
    <mergeCell ref="I37:I38"/>
    <mergeCell ref="K37:L37"/>
    <mergeCell ref="D38:D39"/>
    <mergeCell ref="K38:L38"/>
    <mergeCell ref="K39:L39"/>
    <mergeCell ref="K27:L27"/>
    <mergeCell ref="I28:I29"/>
    <mergeCell ref="K28:L28"/>
    <mergeCell ref="K29:L29"/>
    <mergeCell ref="K30:L30"/>
    <mergeCell ref="K18:L18"/>
    <mergeCell ref="K19:L19"/>
    <mergeCell ref="K20:L20"/>
    <mergeCell ref="D21:D24"/>
    <mergeCell ref="I21:I22"/>
    <mergeCell ref="K21:L21"/>
    <mergeCell ref="K22:L22"/>
    <mergeCell ref="I23:I24"/>
    <mergeCell ref="K23:L23"/>
    <mergeCell ref="K24:L24"/>
    <mergeCell ref="K40:L40"/>
    <mergeCell ref="D45:D48"/>
    <mergeCell ref="I45:I47"/>
    <mergeCell ref="K45:L45"/>
    <mergeCell ref="K46:L46"/>
    <mergeCell ref="K47:L47"/>
    <mergeCell ref="K48:L48"/>
    <mergeCell ref="I41:I43"/>
    <mergeCell ref="K41:L41"/>
    <mergeCell ref="D42:D44"/>
    <mergeCell ref="K42:L42"/>
    <mergeCell ref="K43:L43"/>
    <mergeCell ref="K44:L44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39240-18D5-47EF-AEAD-5781C63AD60E}">
  <sheetPr codeName="Sheet25">
    <tabColor rgb="FF92D050"/>
    <pageSetUpPr fitToPage="1"/>
  </sheetPr>
  <dimension ref="C1:U51"/>
  <sheetViews>
    <sheetView view="pageBreakPreview" zoomScale="60" zoomScaleNormal="100" workbookViewId="0">
      <selection activeCell="N6" sqref="N6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19</v>
      </c>
      <c r="D5" s="83" t="s">
        <v>376</v>
      </c>
      <c r="E5" s="18">
        <v>91</v>
      </c>
      <c r="F5" s="18" t="s">
        <v>693</v>
      </c>
      <c r="G5" s="18" t="s">
        <v>284</v>
      </c>
      <c r="H5" s="19" t="s">
        <v>1418</v>
      </c>
      <c r="I5" s="46" t="s">
        <v>1954</v>
      </c>
      <c r="J5" s="18"/>
      <c r="K5" s="81"/>
      <c r="L5" s="82"/>
      <c r="M5" s="20" cm="1">
        <f t="array" ref="M5">ProcessPrice(価格係数!$B$4*_xlfn.XLOOKUP(H5,価格表!A:A,価格表!G:G),価格係数!$L$7)</f>
        <v>82100</v>
      </c>
      <c r="N5" s="18"/>
      <c r="P5" s="32"/>
    </row>
    <row r="6" spans="3:16" ht="30.75" customHeight="1">
      <c r="C6" s="85"/>
      <c r="D6" s="85"/>
      <c r="E6" s="11">
        <v>91</v>
      </c>
      <c r="F6" s="11" t="s">
        <v>693</v>
      </c>
      <c r="G6" s="11" t="s">
        <v>284</v>
      </c>
      <c r="H6" s="12" t="s">
        <v>1509</v>
      </c>
      <c r="I6" s="11" t="s">
        <v>1510</v>
      </c>
      <c r="J6" s="11" t="s">
        <v>1426</v>
      </c>
      <c r="K6" s="79"/>
      <c r="L6" s="80"/>
      <c r="M6" s="13" cm="1">
        <f t="array" ref="M6">ProcessPrice(価格係数!$B$4*_xlfn.XLOOKUP(H6,価格表!A:A,価格表!G:G),価格係数!$L$7)</f>
        <v>93100</v>
      </c>
      <c r="N6" s="11"/>
      <c r="P6" s="33">
        <v>23</v>
      </c>
    </row>
    <row r="7" spans="3:16" ht="30.75" customHeight="1">
      <c r="C7" s="85"/>
      <c r="D7" s="85"/>
      <c r="E7" s="21">
        <v>91</v>
      </c>
      <c r="F7" s="21" t="s">
        <v>693</v>
      </c>
      <c r="G7" s="21" t="s">
        <v>284</v>
      </c>
      <c r="H7" s="22" t="s">
        <v>1417</v>
      </c>
      <c r="I7" s="11" t="s">
        <v>1409</v>
      </c>
      <c r="J7" s="21"/>
      <c r="K7" s="81" t="s">
        <v>666</v>
      </c>
      <c r="L7" s="82"/>
      <c r="M7" s="23" cm="1">
        <f t="array" ref="M7">ProcessPrice(価格係数!$B$4*_xlfn.XLOOKUP(H7,価格表!A:A,価格表!G:G),価格係数!$L$7)</f>
        <v>89000</v>
      </c>
      <c r="N7" s="21"/>
      <c r="P7" s="34" t="s">
        <v>4</v>
      </c>
    </row>
    <row r="8" spans="3:16" ht="30.75" customHeight="1">
      <c r="C8" s="85"/>
      <c r="D8" s="85"/>
      <c r="E8" s="11">
        <v>91</v>
      </c>
      <c r="F8" s="11" t="s">
        <v>311</v>
      </c>
      <c r="G8" s="11" t="s">
        <v>284</v>
      </c>
      <c r="H8" s="12" t="s">
        <v>377</v>
      </c>
      <c r="I8" s="11" t="s">
        <v>272</v>
      </c>
      <c r="J8" s="11"/>
      <c r="K8" s="79"/>
      <c r="L8" s="80"/>
      <c r="M8" s="13" cm="1">
        <f t="array" ref="M8">ProcessPrice(価格係数!$B$4*_xlfn.XLOOKUP(H8,価格表!A:A,価格表!G:G),価格係数!$L$7)</f>
        <v>59100</v>
      </c>
      <c r="N8" s="11"/>
      <c r="P8" s="35"/>
    </row>
    <row r="9" spans="3:16" ht="30.75" customHeight="1">
      <c r="C9" s="85"/>
      <c r="D9" s="84"/>
      <c r="E9" s="21">
        <v>91</v>
      </c>
      <c r="F9" s="21" t="s">
        <v>693</v>
      </c>
      <c r="G9" s="21" t="s">
        <v>284</v>
      </c>
      <c r="H9" s="22" t="s">
        <v>1569</v>
      </c>
      <c r="I9" s="11" t="s">
        <v>1565</v>
      </c>
      <c r="J9" s="21"/>
      <c r="K9" s="81" t="s">
        <v>699</v>
      </c>
      <c r="L9" s="82"/>
      <c r="M9" s="23" cm="1">
        <f t="array" ref="M9">ProcessPrice(価格係数!$B$4*_xlfn.XLOOKUP(H9,価格表!A:A,価格表!G:G),価格係数!$L$7)</f>
        <v>70900</v>
      </c>
      <c r="N9" s="21"/>
      <c r="P9" s="32"/>
    </row>
    <row r="10" spans="3:16" ht="30.75" customHeight="1">
      <c r="C10" s="85"/>
      <c r="D10" s="83" t="s">
        <v>402</v>
      </c>
      <c r="E10" s="11">
        <v>93</v>
      </c>
      <c r="F10" s="11" t="s">
        <v>693</v>
      </c>
      <c r="G10" s="11" t="s">
        <v>284</v>
      </c>
      <c r="H10" s="12" t="s">
        <v>956</v>
      </c>
      <c r="I10" s="83" t="s">
        <v>907</v>
      </c>
      <c r="J10" s="11"/>
      <c r="K10" s="79"/>
      <c r="L10" s="80"/>
      <c r="M10" s="13" cm="1">
        <f t="array" ref="M10">ProcessPrice(価格係数!$B$4*_xlfn.XLOOKUP(H10,価格表!A:A,価格表!G:G),価格係数!$L$7)</f>
        <v>74600</v>
      </c>
      <c r="N10" s="11"/>
      <c r="P10" s="33">
        <v>22</v>
      </c>
    </row>
    <row r="11" spans="3:16" ht="30.75" customHeight="1">
      <c r="C11" s="85"/>
      <c r="D11" s="85"/>
      <c r="E11" s="21">
        <v>93</v>
      </c>
      <c r="F11" s="21" t="s">
        <v>693</v>
      </c>
      <c r="G11" s="21" t="s">
        <v>284</v>
      </c>
      <c r="H11" s="22" t="s">
        <v>971</v>
      </c>
      <c r="I11" s="85"/>
      <c r="J11" s="21"/>
      <c r="K11" s="81" t="s">
        <v>616</v>
      </c>
      <c r="L11" s="82"/>
      <c r="M11" s="23" cm="1">
        <f t="array" ref="M11">ProcessPrice(価格係数!$B$4*_xlfn.XLOOKUP(H11,価格表!A:A,価格表!G:G),価格係数!$L$7)</f>
        <v>80000</v>
      </c>
      <c r="N11" s="21"/>
      <c r="P11" s="34" t="s">
        <v>4</v>
      </c>
    </row>
    <row r="12" spans="3:16" ht="30.75" customHeight="1">
      <c r="C12" s="85"/>
      <c r="D12" s="85"/>
      <c r="E12" s="11">
        <v>93</v>
      </c>
      <c r="F12" s="11" t="s">
        <v>693</v>
      </c>
      <c r="G12" s="11" t="s">
        <v>284</v>
      </c>
      <c r="H12" s="12" t="s">
        <v>959</v>
      </c>
      <c r="I12" s="85"/>
      <c r="J12" s="11"/>
      <c r="K12" s="79" t="s">
        <v>669</v>
      </c>
      <c r="L12" s="80"/>
      <c r="M12" s="13" cm="1">
        <f t="array" ref="M12">ProcessPrice(価格係数!$B$4*_xlfn.XLOOKUP(H12,価格表!A:A,価格表!G:G),価格係数!$L$7)</f>
        <v>79100</v>
      </c>
      <c r="N12" s="11"/>
      <c r="P12" s="35"/>
    </row>
    <row r="13" spans="3:16" ht="30.75" customHeight="1">
      <c r="C13" s="85"/>
      <c r="D13" s="85"/>
      <c r="E13" s="21">
        <v>89</v>
      </c>
      <c r="F13" s="21" t="s">
        <v>693</v>
      </c>
      <c r="G13" s="21"/>
      <c r="H13" s="22" t="s">
        <v>957</v>
      </c>
      <c r="I13" s="84"/>
      <c r="J13" s="21" t="s">
        <v>358</v>
      </c>
      <c r="K13" s="81" t="s">
        <v>958</v>
      </c>
      <c r="L13" s="82"/>
      <c r="M13" s="23" cm="1">
        <f t="array" ref="M13">ProcessPrice(価格係数!$B$4*_xlfn.XLOOKUP(H13,価格表!A:A,価格表!G:G),価格係数!$L$7)</f>
        <v>82800</v>
      </c>
      <c r="N13" s="21"/>
      <c r="P13" s="32"/>
    </row>
    <row r="14" spans="3:16" ht="30.75" customHeight="1">
      <c r="C14" s="85"/>
      <c r="D14" s="85"/>
      <c r="E14" s="11">
        <v>93</v>
      </c>
      <c r="F14" s="11" t="s">
        <v>693</v>
      </c>
      <c r="G14" s="11" t="s">
        <v>284</v>
      </c>
      <c r="H14" s="12" t="s">
        <v>1607</v>
      </c>
      <c r="I14" s="83" t="s">
        <v>1599</v>
      </c>
      <c r="J14" s="11"/>
      <c r="K14" s="79" t="s">
        <v>616</v>
      </c>
      <c r="L14" s="80"/>
      <c r="M14" s="13" cm="1">
        <f t="array" ref="M14">ProcessPrice(価格係数!$B$4*_xlfn.XLOOKUP(H14,価格表!A:A,価格表!G:G),価格係数!$L$7)</f>
        <v>76400</v>
      </c>
      <c r="N14" s="11"/>
      <c r="P14" s="33">
        <v>21</v>
      </c>
    </row>
    <row r="15" spans="3:16" ht="30.75" customHeight="1">
      <c r="C15" s="85"/>
      <c r="D15" s="85"/>
      <c r="E15" s="21">
        <v>93</v>
      </c>
      <c r="F15" s="21" t="s">
        <v>311</v>
      </c>
      <c r="G15" s="21" t="s">
        <v>284</v>
      </c>
      <c r="H15" s="22" t="s">
        <v>1606</v>
      </c>
      <c r="I15" s="85"/>
      <c r="J15" s="21"/>
      <c r="K15" s="81" t="s">
        <v>669</v>
      </c>
      <c r="L15" s="82"/>
      <c r="M15" s="23" cm="1">
        <f t="array" ref="M15">ProcessPrice(価格係数!$B$4*_xlfn.XLOOKUP(H15,価格表!A:A,価格表!G:G),価格係数!$L$7)</f>
        <v>76400</v>
      </c>
      <c r="N15" s="21"/>
      <c r="P15" s="34" t="s">
        <v>4</v>
      </c>
    </row>
    <row r="16" spans="3:16" ht="30.75" customHeight="1">
      <c r="C16" s="85"/>
      <c r="D16" s="85"/>
      <c r="E16" s="11">
        <v>89</v>
      </c>
      <c r="F16" s="11" t="s">
        <v>693</v>
      </c>
      <c r="G16" s="11"/>
      <c r="H16" s="12" t="s">
        <v>1605</v>
      </c>
      <c r="I16" s="84"/>
      <c r="J16" s="11" t="s">
        <v>358</v>
      </c>
      <c r="K16" s="79" t="s">
        <v>958</v>
      </c>
      <c r="L16" s="80"/>
      <c r="M16" s="13" cm="1">
        <f t="array" ref="M16">ProcessPrice(価格係数!$B$4*_xlfn.XLOOKUP(H16,価格表!A:A,価格表!G:G),価格係数!$L$7)</f>
        <v>80000</v>
      </c>
      <c r="N16" s="11"/>
      <c r="P16" s="35"/>
    </row>
    <row r="17" spans="3:16" ht="30.75" customHeight="1">
      <c r="C17" s="85"/>
      <c r="D17" s="85"/>
      <c r="E17" s="21">
        <v>93</v>
      </c>
      <c r="F17" s="21" t="s">
        <v>693</v>
      </c>
      <c r="G17" s="21" t="s">
        <v>284</v>
      </c>
      <c r="H17" s="22" t="s">
        <v>1360</v>
      </c>
      <c r="I17" s="11" t="s">
        <v>1337</v>
      </c>
      <c r="J17" s="21"/>
      <c r="K17" s="81"/>
      <c r="L17" s="82"/>
      <c r="M17" s="23" cm="1">
        <f t="array" ref="M17">ProcessPrice(価格係数!$B$4*_xlfn.XLOOKUP(H17,価格表!A:A,価格表!G:G),価格係数!$L$7)</f>
        <v>69200</v>
      </c>
      <c r="N17" s="21"/>
      <c r="P17" s="32"/>
    </row>
    <row r="18" spans="3:16" ht="30.75" customHeight="1">
      <c r="C18" s="85"/>
      <c r="D18" s="85"/>
      <c r="E18" s="11">
        <v>93</v>
      </c>
      <c r="F18" s="11" t="s">
        <v>311</v>
      </c>
      <c r="G18" s="11" t="s">
        <v>284</v>
      </c>
      <c r="H18" s="12" t="s">
        <v>842</v>
      </c>
      <c r="I18" s="11" t="s">
        <v>794</v>
      </c>
      <c r="J18" s="11" t="s">
        <v>358</v>
      </c>
      <c r="K18" s="79"/>
      <c r="L18" s="80"/>
      <c r="M18" s="13" cm="1">
        <f t="array" ref="M18">ProcessPrice(価格係数!$B$4*_xlfn.XLOOKUP(H18,価格表!A:A,価格表!G:G),価格係数!$L$7)</f>
        <v>72100</v>
      </c>
      <c r="N18" s="11"/>
      <c r="P18" s="33">
        <v>20</v>
      </c>
    </row>
    <row r="19" spans="3:16" ht="30.75" customHeight="1">
      <c r="C19" s="85"/>
      <c r="D19" s="85"/>
      <c r="E19" s="21">
        <v>93</v>
      </c>
      <c r="F19" s="21" t="s">
        <v>693</v>
      </c>
      <c r="G19" s="21" t="s">
        <v>284</v>
      </c>
      <c r="H19" s="22" t="s">
        <v>1428</v>
      </c>
      <c r="I19" s="11" t="s">
        <v>1954</v>
      </c>
      <c r="J19" s="21"/>
      <c r="K19" s="81" t="s">
        <v>616</v>
      </c>
      <c r="L19" s="82"/>
      <c r="M19" s="23" cm="1">
        <f t="array" ref="M19">ProcessPrice(価格係数!$B$4*_xlfn.XLOOKUP(H19,価格表!A:A,価格表!G:G),価格係数!$L$7)</f>
        <v>94600</v>
      </c>
      <c r="N19" s="21"/>
      <c r="P19" s="34" t="s">
        <v>4</v>
      </c>
    </row>
    <row r="20" spans="3:16" ht="30.75" customHeight="1">
      <c r="C20" s="85"/>
      <c r="D20" s="85"/>
      <c r="E20" s="11">
        <v>93</v>
      </c>
      <c r="F20" s="11" t="s">
        <v>693</v>
      </c>
      <c r="G20" s="11" t="s">
        <v>284</v>
      </c>
      <c r="H20" s="12" t="s">
        <v>1425</v>
      </c>
      <c r="I20" s="83" t="s">
        <v>1409</v>
      </c>
      <c r="J20" s="11" t="s">
        <v>1426</v>
      </c>
      <c r="K20" s="79"/>
      <c r="L20" s="80"/>
      <c r="M20" s="13" cm="1">
        <f t="array" ref="M20">ProcessPrice(価格係数!$B$4*_xlfn.XLOOKUP(H20,価格表!A:A,価格表!G:G),価格係数!$L$7)</f>
        <v>90100</v>
      </c>
      <c r="N20" s="11"/>
      <c r="P20" s="35"/>
    </row>
    <row r="21" spans="3:16" ht="30.75" customHeight="1">
      <c r="C21" s="85"/>
      <c r="D21" s="85"/>
      <c r="E21" s="21">
        <v>93</v>
      </c>
      <c r="F21" s="21" t="s">
        <v>693</v>
      </c>
      <c r="G21" s="21" t="s">
        <v>284</v>
      </c>
      <c r="H21" s="22" t="s">
        <v>1431</v>
      </c>
      <c r="I21" s="85"/>
      <c r="J21" s="21"/>
      <c r="K21" s="81" t="s">
        <v>669</v>
      </c>
      <c r="L21" s="82"/>
      <c r="M21" s="23" cm="1">
        <f t="array" ref="M21">ProcessPrice(価格係数!$B$4*_xlfn.XLOOKUP(H21,価格表!A:A,価格表!G:G),価格係数!$L$7)</f>
        <v>94600</v>
      </c>
      <c r="N21" s="21"/>
      <c r="P21" s="36"/>
    </row>
    <row r="22" spans="3:16" ht="30.75" customHeight="1">
      <c r="C22" s="85"/>
      <c r="D22" s="85"/>
      <c r="E22" s="11">
        <v>93</v>
      </c>
      <c r="F22" s="11" t="s">
        <v>693</v>
      </c>
      <c r="G22" s="11" t="s">
        <v>284</v>
      </c>
      <c r="H22" s="12" t="s">
        <v>1427</v>
      </c>
      <c r="I22" s="84"/>
      <c r="J22" s="11"/>
      <c r="K22" s="79" t="s">
        <v>666</v>
      </c>
      <c r="L22" s="80"/>
      <c r="M22" s="13" cm="1">
        <f t="array" ref="M22">ProcessPrice(価格係数!$B$4*_xlfn.XLOOKUP(H22,価格表!A:A,価格表!G:G),価格係数!$L$7)</f>
        <v>94600</v>
      </c>
      <c r="N22" s="11"/>
      <c r="P22" s="37">
        <v>19</v>
      </c>
    </row>
    <row r="23" spans="3:16" ht="30.75" customHeight="1">
      <c r="C23" s="85"/>
      <c r="D23" s="84"/>
      <c r="E23" s="21">
        <v>93</v>
      </c>
      <c r="F23" s="21" t="s">
        <v>311</v>
      </c>
      <c r="G23" s="21" t="s">
        <v>284</v>
      </c>
      <c r="H23" s="22" t="s">
        <v>403</v>
      </c>
      <c r="I23" s="11" t="s">
        <v>272</v>
      </c>
      <c r="J23" s="21"/>
      <c r="K23" s="81"/>
      <c r="L23" s="82"/>
      <c r="M23" s="23" cm="1">
        <f t="array" ref="M23">ProcessPrice(価格係数!$B$4*_xlfn.XLOOKUP(H23,価格表!A:A,価格表!G:G),価格係数!$L$7)</f>
        <v>62500</v>
      </c>
      <c r="N23" s="21"/>
      <c r="P23" s="38" t="s">
        <v>4</v>
      </c>
    </row>
    <row r="24" spans="3:16" ht="30.75" customHeight="1">
      <c r="C24" s="85"/>
      <c r="D24" s="83" t="s">
        <v>420</v>
      </c>
      <c r="E24" s="11">
        <v>96</v>
      </c>
      <c r="F24" s="11" t="s">
        <v>693</v>
      </c>
      <c r="G24" s="11" t="s">
        <v>284</v>
      </c>
      <c r="H24" s="12" t="s">
        <v>1002</v>
      </c>
      <c r="I24" s="83" t="s">
        <v>907</v>
      </c>
      <c r="J24" s="11"/>
      <c r="K24" s="79"/>
      <c r="L24" s="80"/>
      <c r="M24" s="13" cm="1">
        <f t="array" ref="M24">ProcessPrice(価格係数!$B$4*_xlfn.XLOOKUP(H24,価格表!A:A,価格表!G:G),価格係数!$L$7)</f>
        <v>85300</v>
      </c>
      <c r="N24" s="11"/>
      <c r="P24" s="39"/>
    </row>
    <row r="25" spans="3:16" ht="30.75" customHeight="1">
      <c r="C25" s="85"/>
      <c r="D25" s="85"/>
      <c r="E25" s="21">
        <v>96</v>
      </c>
      <c r="F25" s="21" t="s">
        <v>693</v>
      </c>
      <c r="G25" s="21" t="s">
        <v>284</v>
      </c>
      <c r="H25" s="22" t="s">
        <v>1007</v>
      </c>
      <c r="I25" s="85"/>
      <c r="J25" s="21"/>
      <c r="K25" s="81" t="s">
        <v>616</v>
      </c>
      <c r="L25" s="82"/>
      <c r="M25" s="23" cm="1">
        <f t="array" ref="M25">ProcessPrice(価格係数!$B$4*_xlfn.XLOOKUP(H25,価格表!A:A,価格表!G:G),価格係数!$L$7)</f>
        <v>92200</v>
      </c>
      <c r="N25" s="21"/>
      <c r="P25" s="32"/>
    </row>
    <row r="26" spans="3:16" ht="30.75" customHeight="1">
      <c r="C26" s="85"/>
      <c r="D26" s="85"/>
      <c r="E26" s="11">
        <v>96</v>
      </c>
      <c r="F26" s="11" t="s">
        <v>693</v>
      </c>
      <c r="G26" s="11" t="s">
        <v>284</v>
      </c>
      <c r="H26" s="12" t="s">
        <v>999</v>
      </c>
      <c r="I26" s="85"/>
      <c r="J26" s="11"/>
      <c r="K26" s="79" t="s">
        <v>669</v>
      </c>
      <c r="L26" s="80"/>
      <c r="M26" s="13" cm="1">
        <f t="array" ref="M26">ProcessPrice(価格係数!$B$4*_xlfn.XLOOKUP(H26,価格表!A:A,価格表!G:G),価格係数!$L$7)</f>
        <v>92200</v>
      </c>
      <c r="N26" s="11"/>
      <c r="P26" s="33">
        <v>18</v>
      </c>
    </row>
    <row r="27" spans="3:16" ht="30.75" customHeight="1">
      <c r="C27" s="85"/>
      <c r="D27" s="85"/>
      <c r="E27" s="21">
        <v>96</v>
      </c>
      <c r="F27" s="21" t="s">
        <v>311</v>
      </c>
      <c r="G27" s="21" t="s">
        <v>284</v>
      </c>
      <c r="H27" s="22" t="s">
        <v>1003</v>
      </c>
      <c r="I27" s="85"/>
      <c r="J27" s="21"/>
      <c r="K27" s="81" t="s">
        <v>616</v>
      </c>
      <c r="L27" s="82"/>
      <c r="M27" s="23" cm="1">
        <f t="array" ref="M27">ProcessPrice(価格係数!$B$4*_xlfn.XLOOKUP(H27,価格表!A:A,価格表!G:G),価格係数!$L$7)</f>
        <v>92200</v>
      </c>
      <c r="N27" s="21"/>
      <c r="P27" s="34" t="s">
        <v>4</v>
      </c>
    </row>
    <row r="28" spans="3:16" ht="30.75" customHeight="1">
      <c r="C28" s="85"/>
      <c r="D28" s="85"/>
      <c r="E28" s="11">
        <v>92</v>
      </c>
      <c r="F28" s="11" t="s">
        <v>693</v>
      </c>
      <c r="G28" s="11"/>
      <c r="H28" s="12" t="s">
        <v>1000</v>
      </c>
      <c r="I28" s="84"/>
      <c r="J28" s="11"/>
      <c r="K28" s="79" t="s">
        <v>1001</v>
      </c>
      <c r="L28" s="80"/>
      <c r="M28" s="13" cm="1">
        <f t="array" ref="M28">ProcessPrice(価格係数!$B$4*_xlfn.XLOOKUP(H28,価格表!A:A,価格表!G:G),価格係数!$L$7)</f>
        <v>85300</v>
      </c>
      <c r="N28" s="11"/>
      <c r="P28" s="35"/>
    </row>
    <row r="29" spans="3:16" ht="30.75" customHeight="1">
      <c r="C29" s="85"/>
      <c r="D29" s="85"/>
      <c r="E29" s="21">
        <v>96</v>
      </c>
      <c r="F29" s="21" t="s">
        <v>693</v>
      </c>
      <c r="G29" s="21" t="s">
        <v>284</v>
      </c>
      <c r="H29" s="22" t="s">
        <v>1618</v>
      </c>
      <c r="I29" s="83" t="s">
        <v>1599</v>
      </c>
      <c r="J29" s="21"/>
      <c r="K29" s="81" t="s">
        <v>616</v>
      </c>
      <c r="L29" s="82"/>
      <c r="M29" s="23" cm="1">
        <f t="array" ref="M29">ProcessPrice(価格係数!$B$4*_xlfn.XLOOKUP(H29,価格表!A:A,価格表!G:G),価格係数!$L$7)</f>
        <v>89400</v>
      </c>
      <c r="N29" s="21"/>
      <c r="P29" s="32"/>
    </row>
    <row r="30" spans="3:16" ht="30.75" customHeight="1">
      <c r="C30" s="85"/>
      <c r="D30" s="85"/>
      <c r="E30" s="11">
        <v>96</v>
      </c>
      <c r="F30" s="11" t="s">
        <v>693</v>
      </c>
      <c r="G30" s="11" t="s">
        <v>284</v>
      </c>
      <c r="H30" s="12" t="s">
        <v>1619</v>
      </c>
      <c r="I30" s="84"/>
      <c r="J30" s="11"/>
      <c r="K30" s="79" t="s">
        <v>510</v>
      </c>
      <c r="L30" s="80"/>
      <c r="M30" s="13" cm="1">
        <f t="array" ref="M30">ProcessPrice(価格係数!$B$4*_xlfn.XLOOKUP(H30,価格表!A:A,価格表!G:G),価格係数!$L$7)</f>
        <v>89400</v>
      </c>
      <c r="N30" s="11" t="s">
        <v>374</v>
      </c>
      <c r="P30" s="33">
        <v>17</v>
      </c>
    </row>
    <row r="31" spans="3:16" ht="30.75" customHeight="1">
      <c r="C31" s="85"/>
      <c r="D31" s="85"/>
      <c r="E31" s="21">
        <v>96</v>
      </c>
      <c r="F31" s="21" t="s">
        <v>693</v>
      </c>
      <c r="G31" s="21" t="s">
        <v>284</v>
      </c>
      <c r="H31" s="22" t="s">
        <v>1370</v>
      </c>
      <c r="I31" s="11" t="s">
        <v>1337</v>
      </c>
      <c r="J31" s="21"/>
      <c r="K31" s="81"/>
      <c r="L31" s="82"/>
      <c r="M31" s="23" cm="1">
        <f t="array" ref="M31">ProcessPrice(価格係数!$B$4*_xlfn.XLOOKUP(H31,価格表!A:A,価格表!G:G),価格係数!$L$7)</f>
        <v>78300</v>
      </c>
      <c r="N31" s="21"/>
      <c r="P31" s="34" t="s">
        <v>4</v>
      </c>
    </row>
    <row r="32" spans="3:16" ht="30.75" customHeight="1">
      <c r="C32" s="85"/>
      <c r="D32" s="85"/>
      <c r="E32" s="11">
        <v>96</v>
      </c>
      <c r="F32" s="11" t="s">
        <v>311</v>
      </c>
      <c r="G32" s="11" t="s">
        <v>284</v>
      </c>
      <c r="H32" s="12" t="s">
        <v>862</v>
      </c>
      <c r="I32" s="11" t="s">
        <v>794</v>
      </c>
      <c r="J32" s="11" t="s">
        <v>358</v>
      </c>
      <c r="K32" s="79"/>
      <c r="L32" s="80"/>
      <c r="M32" s="13" cm="1">
        <f t="array" ref="M32">ProcessPrice(価格係数!$B$4*_xlfn.XLOOKUP(H32,価格表!A:A,価格表!G:G),価格係数!$L$7)</f>
        <v>85600</v>
      </c>
      <c r="N32" s="11"/>
      <c r="P32" s="35"/>
    </row>
    <row r="33" spans="3:16" ht="30.75" customHeight="1">
      <c r="C33" s="85"/>
      <c r="D33" s="85"/>
      <c r="E33" s="21">
        <v>96</v>
      </c>
      <c r="F33" s="21" t="s">
        <v>311</v>
      </c>
      <c r="G33" s="21" t="s">
        <v>284</v>
      </c>
      <c r="H33" s="22" t="s">
        <v>781</v>
      </c>
      <c r="I33" s="11" t="s">
        <v>770</v>
      </c>
      <c r="J33" s="21"/>
      <c r="K33" s="81" t="s">
        <v>512</v>
      </c>
      <c r="L33" s="82"/>
      <c r="M33" s="23" cm="1">
        <f t="array" ref="M33">ProcessPrice(価格係数!$B$4*_xlfn.XLOOKUP(H33,価格表!A:A,価格表!G:G),価格係数!$L$7)</f>
        <v>81700</v>
      </c>
      <c r="N33" s="21"/>
      <c r="P33" s="32"/>
    </row>
    <row r="34" spans="3:16" ht="30.75" customHeight="1">
      <c r="C34" s="85"/>
      <c r="D34" s="85"/>
      <c r="E34" s="11">
        <v>96</v>
      </c>
      <c r="F34" s="11" t="s">
        <v>693</v>
      </c>
      <c r="G34" s="11" t="s">
        <v>284</v>
      </c>
      <c r="H34" s="12" t="s">
        <v>1436</v>
      </c>
      <c r="I34" s="11" t="s">
        <v>1954</v>
      </c>
      <c r="J34" s="11"/>
      <c r="K34" s="79"/>
      <c r="L34" s="80"/>
      <c r="M34" s="13" cm="1">
        <f t="array" ref="M34">ProcessPrice(価格係数!$B$4*_xlfn.XLOOKUP(H34,価格表!A:A,価格表!G:G),価格係数!$L$7)</f>
        <v>99000</v>
      </c>
      <c r="N34" s="11"/>
      <c r="P34" s="33">
        <v>16</v>
      </c>
    </row>
    <row r="35" spans="3:16" ht="30.75" customHeight="1">
      <c r="C35" s="85"/>
      <c r="D35" s="85"/>
      <c r="E35" s="21">
        <v>96</v>
      </c>
      <c r="F35" s="21" t="s">
        <v>693</v>
      </c>
      <c r="G35" s="21" t="s">
        <v>284</v>
      </c>
      <c r="H35" s="22" t="s">
        <v>1439</v>
      </c>
      <c r="I35" s="11" t="s">
        <v>1409</v>
      </c>
      <c r="J35" s="21"/>
      <c r="K35" s="81" t="s">
        <v>669</v>
      </c>
      <c r="L35" s="82"/>
      <c r="M35" s="23" cm="1">
        <f t="array" ref="M35">ProcessPrice(価格係数!$B$4*_xlfn.XLOOKUP(H35,価格表!A:A,価格表!G:G),価格係数!$L$7)</f>
        <v>97700</v>
      </c>
      <c r="N35" s="21"/>
      <c r="P35" s="34" t="s">
        <v>4</v>
      </c>
    </row>
    <row r="36" spans="3:16" ht="30.75" customHeight="1">
      <c r="C36" s="85"/>
      <c r="D36" s="84"/>
      <c r="E36" s="11">
        <v>96</v>
      </c>
      <c r="F36" s="11" t="s">
        <v>311</v>
      </c>
      <c r="G36" s="11" t="s">
        <v>284</v>
      </c>
      <c r="H36" s="12" t="s">
        <v>421</v>
      </c>
      <c r="I36" s="11" t="s">
        <v>272</v>
      </c>
      <c r="J36" s="11"/>
      <c r="K36" s="79"/>
      <c r="L36" s="80"/>
      <c r="M36" s="13" cm="1">
        <f t="array" ref="M36">ProcessPrice(価格係数!$B$4*_xlfn.XLOOKUP(H36,価格表!A:A,価格表!G:G),価格係数!$L$7)</f>
        <v>65700</v>
      </c>
      <c r="N36" s="11"/>
      <c r="P36" s="35"/>
    </row>
    <row r="37" spans="3:16" ht="30.75" customHeight="1">
      <c r="C37" s="85"/>
      <c r="D37" s="83" t="s">
        <v>1027</v>
      </c>
      <c r="E37" s="21">
        <v>98</v>
      </c>
      <c r="F37" s="21" t="s">
        <v>693</v>
      </c>
      <c r="G37" s="21" t="s">
        <v>284</v>
      </c>
      <c r="H37" s="22" t="s">
        <v>1028</v>
      </c>
      <c r="I37" s="83" t="s">
        <v>907</v>
      </c>
      <c r="J37" s="21"/>
      <c r="K37" s="81"/>
      <c r="L37" s="82"/>
      <c r="M37" s="23" cm="1">
        <f t="array" ref="M37">ProcessPrice(価格係数!$B$4*_xlfn.XLOOKUP(H37,価格表!A:A,価格表!G:G),価格係数!$L$7)</f>
        <v>87800</v>
      </c>
      <c r="N37" s="21"/>
      <c r="P37" s="32"/>
    </row>
    <row r="38" spans="3:16" ht="30.75" customHeight="1">
      <c r="C38" s="85"/>
      <c r="D38" s="85"/>
      <c r="E38" s="11">
        <v>98</v>
      </c>
      <c r="F38" s="11" t="s">
        <v>693</v>
      </c>
      <c r="G38" s="11" t="s">
        <v>284</v>
      </c>
      <c r="H38" s="12" t="s">
        <v>1038</v>
      </c>
      <c r="I38" s="84"/>
      <c r="J38" s="11"/>
      <c r="K38" s="79" t="s">
        <v>669</v>
      </c>
      <c r="L38" s="80"/>
      <c r="M38" s="13" cm="1">
        <f t="array" ref="M38">ProcessPrice(価格係数!$B$4*_xlfn.XLOOKUP(H38,価格表!A:A,価格表!G:G),価格係数!$L$7)</f>
        <v>92900</v>
      </c>
      <c r="N38" s="11"/>
      <c r="P38" s="33">
        <v>15</v>
      </c>
    </row>
    <row r="39" spans="3:16" ht="30.75" customHeight="1">
      <c r="C39" s="85"/>
      <c r="D39" s="85"/>
      <c r="E39" s="21">
        <v>98</v>
      </c>
      <c r="F39" s="21" t="s">
        <v>693</v>
      </c>
      <c r="G39" s="21" t="s">
        <v>284</v>
      </c>
      <c r="H39" s="22" t="s">
        <v>1630</v>
      </c>
      <c r="I39" s="83" t="s">
        <v>1599</v>
      </c>
      <c r="J39" s="21"/>
      <c r="K39" s="81" t="s">
        <v>616</v>
      </c>
      <c r="L39" s="82"/>
      <c r="M39" s="23" cm="1">
        <f t="array" ref="M39">ProcessPrice(価格係数!$B$4*_xlfn.XLOOKUP(H39,価格表!A:A,価格表!G:G),価格係数!$L$7)</f>
        <v>92300</v>
      </c>
      <c r="N39" s="21"/>
      <c r="P39" s="34" t="s">
        <v>4</v>
      </c>
    </row>
    <row r="40" spans="3:16" ht="30.75" customHeight="1">
      <c r="C40" s="85"/>
      <c r="D40" s="85"/>
      <c r="E40" s="11">
        <v>98</v>
      </c>
      <c r="F40" s="11" t="s">
        <v>693</v>
      </c>
      <c r="G40" s="11" t="s">
        <v>284</v>
      </c>
      <c r="H40" s="12" t="s">
        <v>1626</v>
      </c>
      <c r="I40" s="84"/>
      <c r="J40" s="11"/>
      <c r="K40" s="79" t="s">
        <v>510</v>
      </c>
      <c r="L40" s="80"/>
      <c r="M40" s="13" cm="1">
        <f t="array" ref="M40">ProcessPrice(価格係数!$B$4*_xlfn.XLOOKUP(H40,価格表!A:A,価格表!G:G),価格係数!$L$7)</f>
        <v>92300</v>
      </c>
      <c r="N40" s="11"/>
      <c r="P40" s="35"/>
    </row>
    <row r="41" spans="3:16" ht="30.75" customHeight="1">
      <c r="C41" s="85"/>
      <c r="D41" s="85"/>
      <c r="E41" s="21">
        <v>98</v>
      </c>
      <c r="F41" s="21" t="s">
        <v>693</v>
      </c>
      <c r="G41" s="21" t="s">
        <v>284</v>
      </c>
      <c r="H41" s="22" t="s">
        <v>1456</v>
      </c>
      <c r="I41" s="11" t="s">
        <v>1409</v>
      </c>
      <c r="J41" s="21"/>
      <c r="K41" s="81" t="s">
        <v>666</v>
      </c>
      <c r="L41" s="82"/>
      <c r="M41" s="23" cm="1">
        <f t="array" ref="M41">ProcessPrice(価格係数!$B$4*_xlfn.XLOOKUP(H41,価格表!A:A,価格表!G:G),価格係数!$L$7)</f>
        <v>119600</v>
      </c>
      <c r="N41" s="21" t="s">
        <v>542</v>
      </c>
      <c r="P41" s="32"/>
    </row>
    <row r="42" spans="3:16" ht="30.75" customHeight="1">
      <c r="C42" s="85"/>
      <c r="D42" s="85"/>
      <c r="E42" s="11">
        <v>98</v>
      </c>
      <c r="F42" s="11" t="s">
        <v>693</v>
      </c>
      <c r="G42" s="11" t="s">
        <v>284</v>
      </c>
      <c r="H42" s="12" t="s">
        <v>1628</v>
      </c>
      <c r="I42" s="83" t="s">
        <v>1599</v>
      </c>
      <c r="J42" s="11"/>
      <c r="K42" s="79" t="s">
        <v>666</v>
      </c>
      <c r="L42" s="80"/>
      <c r="M42" s="13" cm="1">
        <f t="array" ref="M42">ProcessPrice(価格係数!$B$4*_xlfn.XLOOKUP(H42,価格表!A:A,価格表!G:G),価格係数!$L$7)</f>
        <v>92300</v>
      </c>
      <c r="N42" s="11" t="s">
        <v>374</v>
      </c>
      <c r="P42" s="33">
        <v>14</v>
      </c>
    </row>
    <row r="43" spans="3:16" ht="30.75" customHeight="1">
      <c r="C43" s="85"/>
      <c r="D43" s="85"/>
      <c r="E43" s="21">
        <v>98</v>
      </c>
      <c r="F43" s="21" t="s">
        <v>311</v>
      </c>
      <c r="G43" s="21" t="s">
        <v>284</v>
      </c>
      <c r="H43" s="22" t="s">
        <v>1627</v>
      </c>
      <c r="I43" s="84"/>
      <c r="J43" s="21"/>
      <c r="K43" s="81" t="s">
        <v>669</v>
      </c>
      <c r="L43" s="82"/>
      <c r="M43" s="23" cm="1">
        <f t="array" ref="M43">ProcessPrice(価格係数!$B$4*_xlfn.XLOOKUP(H43,価格表!A:A,価格表!G:G),価格係数!$L$7)</f>
        <v>92300</v>
      </c>
      <c r="N43" s="21"/>
      <c r="P43" s="34" t="s">
        <v>4</v>
      </c>
    </row>
    <row r="44" spans="3:16" ht="30.75" customHeight="1">
      <c r="C44" s="85"/>
      <c r="D44" s="85"/>
      <c r="E44" s="11">
        <v>98</v>
      </c>
      <c r="F44" s="11" t="s">
        <v>693</v>
      </c>
      <c r="G44" s="11" t="s">
        <v>284</v>
      </c>
      <c r="H44" s="12" t="s">
        <v>1450</v>
      </c>
      <c r="I44" s="83" t="s">
        <v>1954</v>
      </c>
      <c r="J44" s="11"/>
      <c r="K44" s="79"/>
      <c r="L44" s="80"/>
      <c r="M44" s="13" cm="1">
        <f t="array" ref="M44">ProcessPrice(価格係数!$B$4*_xlfn.XLOOKUP(H44,価格表!A:A,価格表!G:G),価格係数!$L$7)</f>
        <v>105800</v>
      </c>
      <c r="N44" s="11"/>
      <c r="P44" s="35"/>
    </row>
    <row r="45" spans="3:16" ht="30.75" customHeight="1">
      <c r="C45" s="85"/>
      <c r="D45" s="85"/>
      <c r="E45" s="21">
        <v>98</v>
      </c>
      <c r="F45" s="21" t="s">
        <v>693</v>
      </c>
      <c r="G45" s="21" t="s">
        <v>284</v>
      </c>
      <c r="H45" s="22" t="s">
        <v>1451</v>
      </c>
      <c r="I45" s="84"/>
      <c r="J45" s="21"/>
      <c r="K45" s="81" t="s">
        <v>616</v>
      </c>
      <c r="L45" s="82"/>
      <c r="M45" s="23" cm="1">
        <f t="array" ref="M45">ProcessPrice(価格係数!$B$4*_xlfn.XLOOKUP(H45,価格表!A:A,価格表!G:G),価格係数!$L$7)</f>
        <v>114200</v>
      </c>
      <c r="N45" s="21"/>
      <c r="P45" s="32"/>
    </row>
    <row r="46" spans="3:16" ht="30.75" customHeight="1">
      <c r="C46" s="85"/>
      <c r="D46" s="85"/>
      <c r="E46" s="11">
        <v>98</v>
      </c>
      <c r="F46" s="11" t="s">
        <v>693</v>
      </c>
      <c r="G46" s="11" t="s">
        <v>284</v>
      </c>
      <c r="H46" s="12" t="s">
        <v>1452</v>
      </c>
      <c r="I46" s="83" t="s">
        <v>1409</v>
      </c>
      <c r="J46" s="11"/>
      <c r="K46" s="79" t="s">
        <v>616</v>
      </c>
      <c r="L46" s="80"/>
      <c r="M46" s="13" cm="1">
        <f t="array" ref="M46">ProcessPrice(価格係数!$B$4*_xlfn.XLOOKUP(H46,価格表!A:A,価格表!G:G),価格係数!$L$7)</f>
        <v>114200</v>
      </c>
      <c r="N46" s="11"/>
      <c r="P46" s="33">
        <v>13</v>
      </c>
    </row>
    <row r="47" spans="3:16" ht="30.75" customHeight="1">
      <c r="C47" s="85"/>
      <c r="D47" s="85"/>
      <c r="E47" s="21">
        <v>98</v>
      </c>
      <c r="F47" s="21" t="s">
        <v>693</v>
      </c>
      <c r="G47" s="21" t="s">
        <v>284</v>
      </c>
      <c r="H47" s="22" t="s">
        <v>1449</v>
      </c>
      <c r="I47" s="85"/>
      <c r="J47" s="21"/>
      <c r="K47" s="81" t="s">
        <v>669</v>
      </c>
      <c r="L47" s="82"/>
      <c r="M47" s="23" cm="1">
        <f t="array" ref="M47">ProcessPrice(価格係数!$B$4*_xlfn.XLOOKUP(H47,価格表!A:A,価格表!G:G),価格係数!$L$7)</f>
        <v>114200</v>
      </c>
      <c r="N47" s="21"/>
      <c r="P47" s="34" t="s">
        <v>4</v>
      </c>
    </row>
    <row r="48" spans="3:16" ht="30.75" customHeight="1">
      <c r="C48" s="84"/>
      <c r="D48" s="84"/>
      <c r="E48" s="11">
        <v>98</v>
      </c>
      <c r="F48" s="11" t="s">
        <v>693</v>
      </c>
      <c r="G48" s="11" t="s">
        <v>284</v>
      </c>
      <c r="H48" s="12" t="s">
        <v>1448</v>
      </c>
      <c r="I48" s="84"/>
      <c r="J48" s="11"/>
      <c r="K48" s="79" t="s">
        <v>510</v>
      </c>
      <c r="L48" s="80"/>
      <c r="M48" s="13" cm="1">
        <f t="array" ref="M48">ProcessPrice(価格係数!$B$4*_xlfn.XLOOKUP(H48,価格表!A:A,価格表!G:G),価格係数!$L$7)</f>
        <v>114200</v>
      </c>
      <c r="N48" s="11"/>
      <c r="P48" s="35"/>
    </row>
    <row r="49" spans="8:13" ht="22.5" customHeight="1">
      <c r="H49" s="48"/>
      <c r="M49" s="49"/>
    </row>
    <row r="50" spans="8:13" ht="22.5" customHeight="1">
      <c r="H50" s="48"/>
      <c r="I50" s="9">
        <v>13</v>
      </c>
      <c r="M50" s="49"/>
    </row>
    <row r="51" spans="8:13" ht="22.5" customHeight="1">
      <c r="H51" s="48"/>
      <c r="M51" s="49"/>
    </row>
  </sheetData>
  <mergeCells count="60">
    <mergeCell ref="K4:L4"/>
    <mergeCell ref="C5:C48"/>
    <mergeCell ref="D5:D9"/>
    <mergeCell ref="K5:L5"/>
    <mergeCell ref="K6:L6"/>
    <mergeCell ref="K7:L7"/>
    <mergeCell ref="K8:L8"/>
    <mergeCell ref="K9:L9"/>
    <mergeCell ref="D10:D23"/>
    <mergeCell ref="I10:I13"/>
    <mergeCell ref="K36:L36"/>
    <mergeCell ref="D37:D48"/>
    <mergeCell ref="I37:I38"/>
    <mergeCell ref="K37:L37"/>
    <mergeCell ref="K38:L38"/>
    <mergeCell ref="K17:L17"/>
    <mergeCell ref="K18:L18"/>
    <mergeCell ref="K19:L19"/>
    <mergeCell ref="I20:I22"/>
    <mergeCell ref="K20:L20"/>
    <mergeCell ref="K21:L21"/>
    <mergeCell ref="K22:L22"/>
    <mergeCell ref="K10:L10"/>
    <mergeCell ref="K11:L11"/>
    <mergeCell ref="K12:L12"/>
    <mergeCell ref="K13:L13"/>
    <mergeCell ref="I14:I16"/>
    <mergeCell ref="K14:L14"/>
    <mergeCell ref="K15:L15"/>
    <mergeCell ref="K16:L16"/>
    <mergeCell ref="K35:L35"/>
    <mergeCell ref="K23:L23"/>
    <mergeCell ref="D24:D36"/>
    <mergeCell ref="I24:I28"/>
    <mergeCell ref="K24:L24"/>
    <mergeCell ref="K25:L25"/>
    <mergeCell ref="K26:L26"/>
    <mergeCell ref="K27:L27"/>
    <mergeCell ref="K28:L28"/>
    <mergeCell ref="I29:I30"/>
    <mergeCell ref="K29:L29"/>
    <mergeCell ref="K30:L30"/>
    <mergeCell ref="K31:L31"/>
    <mergeCell ref="K32:L32"/>
    <mergeCell ref="K33:L33"/>
    <mergeCell ref="K34:L34"/>
    <mergeCell ref="I46:I48"/>
    <mergeCell ref="K46:L46"/>
    <mergeCell ref="K47:L47"/>
    <mergeCell ref="K48:L48"/>
    <mergeCell ref="K40:L40"/>
    <mergeCell ref="K41:L41"/>
    <mergeCell ref="I42:I43"/>
    <mergeCell ref="K42:L42"/>
    <mergeCell ref="K43:L43"/>
    <mergeCell ref="I44:I45"/>
    <mergeCell ref="K44:L44"/>
    <mergeCell ref="K45:L45"/>
    <mergeCell ref="I39:I40"/>
    <mergeCell ref="K39:L39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32D2A-03FE-47BC-B117-BB5232BA6EFF}">
  <sheetPr codeName="Sheet26">
    <tabColor rgb="FF92D050"/>
    <pageSetUpPr fitToPage="1"/>
  </sheetPr>
  <dimension ref="A1:U51"/>
  <sheetViews>
    <sheetView view="pageBreakPreview" zoomScale="60" zoomScaleNormal="100" workbookViewId="0">
      <selection activeCell="M5" sqref="M5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1:14" ht="30.75" customHeight="1">
      <c r="A5" s="28"/>
      <c r="C5" s="83">
        <v>19</v>
      </c>
      <c r="D5" s="46" t="s">
        <v>1027</v>
      </c>
      <c r="E5" s="18">
        <v>94</v>
      </c>
      <c r="F5" s="18" t="s">
        <v>693</v>
      </c>
      <c r="G5" s="18"/>
      <c r="H5" s="19" t="s">
        <v>1576</v>
      </c>
      <c r="I5" s="46" t="s">
        <v>1565</v>
      </c>
      <c r="J5" s="18"/>
      <c r="K5" s="81" t="s">
        <v>699</v>
      </c>
      <c r="L5" s="82"/>
      <c r="M5" s="20" cm="1">
        <f t="array" ref="M5">ProcessPrice(価格係数!$B$4*_xlfn.XLOOKUP(H5,価格表!A:A,価格表!G:G),価格係数!$L$7)</f>
        <v>89400</v>
      </c>
      <c r="N5" s="18"/>
    </row>
    <row r="6" spans="1:14" ht="30.75" customHeight="1">
      <c r="A6" s="29">
        <v>23</v>
      </c>
      <c r="C6" s="85"/>
      <c r="D6" s="83" t="s">
        <v>437</v>
      </c>
      <c r="E6" s="11">
        <v>100</v>
      </c>
      <c r="F6" s="11" t="s">
        <v>693</v>
      </c>
      <c r="G6" s="11" t="s">
        <v>284</v>
      </c>
      <c r="H6" s="12" t="s">
        <v>1066</v>
      </c>
      <c r="I6" s="83" t="s">
        <v>907</v>
      </c>
      <c r="J6" s="11"/>
      <c r="K6" s="79"/>
      <c r="L6" s="80"/>
      <c r="M6" s="13" cm="1">
        <f t="array" ref="M6">ProcessPrice(価格係数!$B$4*_xlfn.XLOOKUP(H6,価格表!A:A,価格表!G:G),価格係数!$L$7)</f>
        <v>85300</v>
      </c>
      <c r="N6" s="11"/>
    </row>
    <row r="7" spans="1:14" ht="30.75" customHeight="1">
      <c r="A7" s="30" t="s">
        <v>4</v>
      </c>
      <c r="C7" s="85"/>
      <c r="D7" s="85"/>
      <c r="E7" s="21">
        <v>100</v>
      </c>
      <c r="F7" s="21" t="s">
        <v>693</v>
      </c>
      <c r="G7" s="21" t="s">
        <v>284</v>
      </c>
      <c r="H7" s="22" t="s">
        <v>1067</v>
      </c>
      <c r="I7" s="85"/>
      <c r="J7" s="21"/>
      <c r="K7" s="81" t="s">
        <v>616</v>
      </c>
      <c r="L7" s="82"/>
      <c r="M7" s="23" cm="1">
        <f t="array" ref="M7">ProcessPrice(価格係数!$B$4*_xlfn.XLOOKUP(H7,価格表!A:A,価格表!G:G),価格係数!$L$7)</f>
        <v>93200</v>
      </c>
      <c r="N7" s="21"/>
    </row>
    <row r="8" spans="1:14" ht="30.75" customHeight="1">
      <c r="A8" s="31"/>
      <c r="C8" s="85"/>
      <c r="D8" s="85"/>
      <c r="E8" s="11">
        <v>96</v>
      </c>
      <c r="F8" s="11" t="s">
        <v>693</v>
      </c>
      <c r="G8" s="11"/>
      <c r="H8" s="12" t="s">
        <v>1075</v>
      </c>
      <c r="I8" s="84"/>
      <c r="J8" s="11"/>
      <c r="K8" s="79" t="s">
        <v>1001</v>
      </c>
      <c r="L8" s="80"/>
      <c r="M8" s="13" cm="1">
        <f t="array" ref="M8">ProcessPrice(価格係数!$B$4*_xlfn.XLOOKUP(H8,価格表!A:A,価格表!G:G),価格係数!$L$7)</f>
        <v>89600</v>
      </c>
      <c r="N8" s="11"/>
    </row>
    <row r="9" spans="1:14" ht="30.75" customHeight="1">
      <c r="A9" s="28"/>
      <c r="C9" s="85"/>
      <c r="D9" s="85"/>
      <c r="E9" s="21">
        <v>100</v>
      </c>
      <c r="F9" s="21" t="s">
        <v>693</v>
      </c>
      <c r="G9" s="21" t="s">
        <v>284</v>
      </c>
      <c r="H9" s="22" t="s">
        <v>1635</v>
      </c>
      <c r="I9" s="11" t="s">
        <v>1599</v>
      </c>
      <c r="J9" s="21"/>
      <c r="K9" s="81" t="s">
        <v>616</v>
      </c>
      <c r="L9" s="82"/>
      <c r="M9" s="23" cm="1">
        <f t="array" ref="M9">ProcessPrice(価格係数!$B$4*_xlfn.XLOOKUP(H9,価格表!A:A,価格表!G:G),価格係数!$L$7)</f>
        <v>85300</v>
      </c>
      <c r="N9" s="21"/>
    </row>
    <row r="10" spans="1:14" ht="30.75" customHeight="1">
      <c r="A10" s="29">
        <v>22</v>
      </c>
      <c r="C10" s="85"/>
      <c r="D10" s="85"/>
      <c r="E10" s="11">
        <v>100</v>
      </c>
      <c r="F10" s="11" t="s">
        <v>693</v>
      </c>
      <c r="G10" s="11" t="s">
        <v>284</v>
      </c>
      <c r="H10" s="12" t="s">
        <v>1380</v>
      </c>
      <c r="I10" s="11" t="s">
        <v>1337</v>
      </c>
      <c r="J10" s="11"/>
      <c r="K10" s="79"/>
      <c r="L10" s="80"/>
      <c r="M10" s="13" cm="1">
        <f t="array" ref="M10">ProcessPrice(価格係数!$B$4*_xlfn.XLOOKUP(H10,価格表!A:A,価格表!G:G),価格係数!$L$7)</f>
        <v>74600</v>
      </c>
      <c r="N10" s="11"/>
    </row>
    <row r="11" spans="1:14" ht="30.75" customHeight="1">
      <c r="A11" s="30" t="s">
        <v>4</v>
      </c>
      <c r="C11" s="85"/>
      <c r="D11" s="85"/>
      <c r="E11" s="21">
        <v>100</v>
      </c>
      <c r="F11" s="21" t="s">
        <v>311</v>
      </c>
      <c r="G11" s="21" t="s">
        <v>284</v>
      </c>
      <c r="H11" s="22" t="s">
        <v>887</v>
      </c>
      <c r="I11" s="11" t="s">
        <v>794</v>
      </c>
      <c r="J11" s="21" t="s">
        <v>358</v>
      </c>
      <c r="K11" s="81" t="s">
        <v>616</v>
      </c>
      <c r="L11" s="82"/>
      <c r="M11" s="23" cm="1">
        <f t="array" ref="M11">ProcessPrice(価格係数!$B$4*_xlfn.XLOOKUP(H11,価格表!A:A,価格表!G:G),価格係数!$L$7)</f>
        <v>86200</v>
      </c>
      <c r="N11" s="21"/>
    </row>
    <row r="12" spans="1:14" ht="30.75" customHeight="1">
      <c r="A12" s="31"/>
      <c r="C12" s="85"/>
      <c r="D12" s="85"/>
      <c r="E12" s="11">
        <v>100</v>
      </c>
      <c r="F12" s="11" t="s">
        <v>693</v>
      </c>
      <c r="G12" s="11" t="s">
        <v>284</v>
      </c>
      <c r="H12" s="12" t="s">
        <v>1459</v>
      </c>
      <c r="I12" s="11" t="s">
        <v>1954</v>
      </c>
      <c r="J12" s="11"/>
      <c r="K12" s="79" t="s">
        <v>616</v>
      </c>
      <c r="L12" s="80"/>
      <c r="M12" s="13" cm="1">
        <f t="array" ref="M12">ProcessPrice(価格係数!$B$4*_xlfn.XLOOKUP(H12,価格表!A:A,価格表!G:G),価格係数!$L$7)</f>
        <v>112600</v>
      </c>
      <c r="N12" s="11"/>
    </row>
    <row r="13" spans="1:14" ht="30.75" customHeight="1">
      <c r="A13" s="28"/>
      <c r="C13" s="85"/>
      <c r="D13" s="85"/>
      <c r="E13" s="21">
        <v>100</v>
      </c>
      <c r="F13" s="21" t="s">
        <v>693</v>
      </c>
      <c r="G13" s="21" t="s">
        <v>284</v>
      </c>
      <c r="H13" s="22" t="s">
        <v>1522</v>
      </c>
      <c r="I13" s="11" t="s">
        <v>1510</v>
      </c>
      <c r="J13" s="21" t="s">
        <v>1426</v>
      </c>
      <c r="K13" s="81" t="s">
        <v>616</v>
      </c>
      <c r="L13" s="82"/>
      <c r="M13" s="23" cm="1">
        <f t="array" ref="M13">ProcessPrice(価格係数!$B$4*_xlfn.XLOOKUP(H13,価格表!A:A,価格表!G:G),価格係数!$L$7)</f>
        <v>128800</v>
      </c>
      <c r="N13" s="21"/>
    </row>
    <row r="14" spans="1:14" ht="30.75" customHeight="1">
      <c r="A14" s="29">
        <v>21</v>
      </c>
      <c r="C14" s="85"/>
      <c r="D14" s="85"/>
      <c r="E14" s="11">
        <v>100</v>
      </c>
      <c r="F14" s="11" t="s">
        <v>693</v>
      </c>
      <c r="G14" s="11" t="s">
        <v>284</v>
      </c>
      <c r="H14" s="12" t="s">
        <v>1458</v>
      </c>
      <c r="I14" s="11" t="s">
        <v>1409</v>
      </c>
      <c r="J14" s="11"/>
      <c r="K14" s="79" t="s">
        <v>510</v>
      </c>
      <c r="L14" s="80"/>
      <c r="M14" s="13" cm="1">
        <f t="array" ref="M14">ProcessPrice(価格係数!$B$4*_xlfn.XLOOKUP(H14,価格表!A:A,価格表!G:G),価格係数!$L$7)</f>
        <v>117000</v>
      </c>
      <c r="N14" s="11"/>
    </row>
    <row r="15" spans="1:14" ht="30.75" customHeight="1">
      <c r="A15" s="30" t="s">
        <v>4</v>
      </c>
      <c r="C15" s="85"/>
      <c r="D15" s="85"/>
      <c r="E15" s="21">
        <v>100</v>
      </c>
      <c r="F15" s="21" t="s">
        <v>311</v>
      </c>
      <c r="G15" s="21" t="s">
        <v>284</v>
      </c>
      <c r="H15" s="22" t="s">
        <v>438</v>
      </c>
      <c r="I15" s="11" t="s">
        <v>272</v>
      </c>
      <c r="J15" s="21"/>
      <c r="K15" s="81"/>
      <c r="L15" s="82"/>
      <c r="M15" s="23" cm="1">
        <f t="array" ref="M15">ProcessPrice(価格係数!$B$4*_xlfn.XLOOKUP(H15,価格表!A:A,価格表!G:G),価格係数!$L$7)</f>
        <v>76500</v>
      </c>
      <c r="N15" s="21"/>
    </row>
    <row r="16" spans="1:14" ht="30.75" customHeight="1">
      <c r="A16" s="31"/>
      <c r="C16" s="85"/>
      <c r="D16" s="84"/>
      <c r="E16" s="11">
        <v>100</v>
      </c>
      <c r="F16" s="11" t="s">
        <v>311</v>
      </c>
      <c r="G16" s="11" t="s">
        <v>284</v>
      </c>
      <c r="H16" s="12" t="s">
        <v>1713</v>
      </c>
      <c r="I16" s="11" t="s">
        <v>1673</v>
      </c>
      <c r="J16" s="11" t="s">
        <v>358</v>
      </c>
      <c r="K16" s="79" t="s">
        <v>2067</v>
      </c>
      <c r="L16" s="80"/>
      <c r="M16" s="13" cm="1">
        <f t="array" ref="M16">ProcessPrice(価格係数!$B$4*_xlfn.XLOOKUP(H16,価格表!A:A,価格表!G:G),価格係数!$L$7)</f>
        <v>78700</v>
      </c>
      <c r="N16" s="11"/>
    </row>
    <row r="17" spans="1:14" ht="30.75" customHeight="1">
      <c r="A17" s="28"/>
      <c r="C17" s="85"/>
      <c r="D17" s="83" t="s">
        <v>1105</v>
      </c>
      <c r="E17" s="21">
        <v>103</v>
      </c>
      <c r="F17" s="21" t="s">
        <v>693</v>
      </c>
      <c r="G17" s="21" t="s">
        <v>284</v>
      </c>
      <c r="H17" s="22" t="s">
        <v>1106</v>
      </c>
      <c r="I17" s="11" t="s">
        <v>907</v>
      </c>
      <c r="J17" s="21"/>
      <c r="K17" s="81"/>
      <c r="L17" s="82"/>
      <c r="M17" s="23" cm="1">
        <f t="array" ref="M17">ProcessPrice(価格係数!$B$4*_xlfn.XLOOKUP(H17,価格表!A:A,価格表!G:G),価格係数!$L$7)</f>
        <v>101500</v>
      </c>
      <c r="N17" s="21"/>
    </row>
    <row r="18" spans="1:14" ht="30.75" customHeight="1">
      <c r="A18" s="29">
        <v>20</v>
      </c>
      <c r="C18" s="85"/>
      <c r="D18" s="85"/>
      <c r="E18" s="11">
        <v>99</v>
      </c>
      <c r="F18" s="11" t="s">
        <v>693</v>
      </c>
      <c r="G18" s="11"/>
      <c r="H18" s="12" t="s">
        <v>1646</v>
      </c>
      <c r="I18" s="11" t="s">
        <v>1599</v>
      </c>
      <c r="J18" s="11" t="s">
        <v>358</v>
      </c>
      <c r="K18" s="79" t="s">
        <v>958</v>
      </c>
      <c r="L18" s="80"/>
      <c r="M18" s="13" cm="1">
        <f t="array" ref="M18">ProcessPrice(価格係数!$B$4*_xlfn.XLOOKUP(H18,価格表!A:A,価格表!G:G),価格係数!$L$7)</f>
        <v>107300</v>
      </c>
      <c r="N18" s="11"/>
    </row>
    <row r="19" spans="1:14" ht="30.75" customHeight="1">
      <c r="A19" s="30" t="s">
        <v>4</v>
      </c>
      <c r="C19" s="85"/>
      <c r="D19" s="85"/>
      <c r="E19" s="21">
        <v>103</v>
      </c>
      <c r="F19" s="21" t="s">
        <v>693</v>
      </c>
      <c r="G19" s="21" t="s">
        <v>284</v>
      </c>
      <c r="H19" s="22" t="s">
        <v>1470</v>
      </c>
      <c r="I19" s="11" t="s">
        <v>1954</v>
      </c>
      <c r="J19" s="21"/>
      <c r="K19" s="81"/>
      <c r="L19" s="82"/>
      <c r="M19" s="23" cm="1">
        <f t="array" ref="M19">ProcessPrice(価格係数!$B$4*_xlfn.XLOOKUP(H19,価格表!A:A,価格表!G:G),価格係数!$L$7)</f>
        <v>120500</v>
      </c>
      <c r="N19" s="21"/>
    </row>
    <row r="20" spans="1:14" ht="30.75" customHeight="1">
      <c r="A20" s="31"/>
      <c r="C20" s="85"/>
      <c r="D20" s="85"/>
      <c r="E20" s="11">
        <v>103</v>
      </c>
      <c r="F20" s="11" t="s">
        <v>693</v>
      </c>
      <c r="G20" s="11" t="s">
        <v>284</v>
      </c>
      <c r="H20" s="12" t="s">
        <v>1525</v>
      </c>
      <c r="I20" s="83" t="s">
        <v>1510</v>
      </c>
      <c r="J20" s="11"/>
      <c r="K20" s="79" t="s">
        <v>669</v>
      </c>
      <c r="L20" s="80"/>
      <c r="M20" s="13" cm="1">
        <f t="array" ref="M20">ProcessPrice(価格係数!$B$4*_xlfn.XLOOKUP(H20,価格表!A:A,価格表!G:G),価格係数!$L$7)</f>
        <v>131300</v>
      </c>
      <c r="N20" s="11"/>
    </row>
    <row r="21" spans="1:14" ht="30.75" customHeight="1">
      <c r="A21" s="24"/>
      <c r="C21" s="85"/>
      <c r="D21" s="84"/>
      <c r="E21" s="21">
        <v>103</v>
      </c>
      <c r="F21" s="21" t="s">
        <v>693</v>
      </c>
      <c r="G21" s="21" t="s">
        <v>284</v>
      </c>
      <c r="H21" s="22" t="s">
        <v>1526</v>
      </c>
      <c r="I21" s="84"/>
      <c r="J21" s="21"/>
      <c r="K21" s="81" t="s">
        <v>1041</v>
      </c>
      <c r="L21" s="82"/>
      <c r="M21" s="23" cm="1">
        <f t="array" ref="M21">ProcessPrice(価格係数!$B$4*_xlfn.XLOOKUP(H21,価格表!A:A,価格表!G:G),価格係数!$L$7)</f>
        <v>144400</v>
      </c>
      <c r="N21" s="21"/>
    </row>
    <row r="22" spans="1:14" ht="30.75" customHeight="1">
      <c r="A22" s="25">
        <v>19</v>
      </c>
      <c r="C22" s="85"/>
      <c r="D22" s="83" t="s">
        <v>1139</v>
      </c>
      <c r="E22" s="11">
        <v>104</v>
      </c>
      <c r="F22" s="11" t="s">
        <v>693</v>
      </c>
      <c r="G22" s="11" t="s">
        <v>284</v>
      </c>
      <c r="H22" s="12" t="s">
        <v>1140</v>
      </c>
      <c r="I22" s="11" t="s">
        <v>907</v>
      </c>
      <c r="J22" s="11"/>
      <c r="K22" s="79" t="s">
        <v>669</v>
      </c>
      <c r="L22" s="80"/>
      <c r="M22" s="13" cm="1">
        <f t="array" ref="M22">ProcessPrice(価格係数!$B$4*_xlfn.XLOOKUP(H22,価格表!A:A,価格表!G:G),価格係数!$L$7)</f>
        <v>105600</v>
      </c>
      <c r="N22" s="11"/>
    </row>
    <row r="23" spans="1:14" ht="30.75" customHeight="1">
      <c r="A23" s="26" t="s">
        <v>4</v>
      </c>
      <c r="C23" s="85"/>
      <c r="D23" s="85"/>
      <c r="E23" s="21">
        <v>104</v>
      </c>
      <c r="F23" s="21" t="s">
        <v>693</v>
      </c>
      <c r="G23" s="21" t="s">
        <v>284</v>
      </c>
      <c r="H23" s="22" t="s">
        <v>1655</v>
      </c>
      <c r="I23" s="83" t="s">
        <v>1599</v>
      </c>
      <c r="J23" s="21"/>
      <c r="K23" s="81" t="s">
        <v>616</v>
      </c>
      <c r="L23" s="82"/>
      <c r="M23" s="23" cm="1">
        <f t="array" ref="M23">ProcessPrice(価格係数!$B$4*_xlfn.XLOOKUP(H23,価格表!A:A,価格表!G:G),価格係数!$L$7)</f>
        <v>104000</v>
      </c>
      <c r="N23" s="21"/>
    </row>
    <row r="24" spans="1:14" ht="30.75" customHeight="1">
      <c r="A24" s="27"/>
      <c r="C24" s="85"/>
      <c r="D24" s="85"/>
      <c r="E24" s="11">
        <v>104</v>
      </c>
      <c r="F24" s="11" t="s">
        <v>693</v>
      </c>
      <c r="G24" s="11" t="s">
        <v>284</v>
      </c>
      <c r="H24" s="12" t="s">
        <v>1654</v>
      </c>
      <c r="I24" s="84"/>
      <c r="J24" s="11"/>
      <c r="K24" s="79" t="s">
        <v>510</v>
      </c>
      <c r="L24" s="80"/>
      <c r="M24" s="13" cm="1">
        <f t="array" ref="M24">ProcessPrice(価格係数!$B$4*_xlfn.XLOOKUP(H24,価格表!A:A,価格表!G:G),価格係数!$L$7)</f>
        <v>104000</v>
      </c>
      <c r="N24" s="11"/>
    </row>
    <row r="25" spans="1:14" ht="30.75" customHeight="1">
      <c r="A25" s="28"/>
      <c r="C25" s="85"/>
      <c r="D25" s="84"/>
      <c r="E25" s="21">
        <v>104</v>
      </c>
      <c r="F25" s="21" t="s">
        <v>693</v>
      </c>
      <c r="G25" s="21" t="s">
        <v>284</v>
      </c>
      <c r="H25" s="22" t="s">
        <v>1477</v>
      </c>
      <c r="I25" s="11" t="s">
        <v>1409</v>
      </c>
      <c r="J25" s="21"/>
      <c r="K25" s="81" t="s">
        <v>2076</v>
      </c>
      <c r="L25" s="82"/>
      <c r="M25" s="23" cm="1">
        <f t="array" ref="M25">ProcessPrice(価格係数!$B$4*_xlfn.XLOOKUP(H25,価格表!A:A,価格表!G:G),価格係数!$L$7)</f>
        <v>120000</v>
      </c>
      <c r="N25" s="21"/>
    </row>
    <row r="26" spans="1:14" ht="30.75" customHeight="1">
      <c r="A26" s="29">
        <v>18</v>
      </c>
      <c r="C26" s="85"/>
      <c r="D26" s="83" t="s">
        <v>1488</v>
      </c>
      <c r="E26" s="11">
        <v>102</v>
      </c>
      <c r="F26" s="11" t="s">
        <v>693</v>
      </c>
      <c r="G26" s="11"/>
      <c r="H26" s="12" t="s">
        <v>1663</v>
      </c>
      <c r="I26" s="11" t="s">
        <v>1599</v>
      </c>
      <c r="J26" s="11"/>
      <c r="K26" s="79"/>
      <c r="L26" s="80"/>
      <c r="M26" s="13" cm="1">
        <f t="array" ref="M26">ProcessPrice(価格係数!$B$4*_xlfn.XLOOKUP(H26,価格表!A:A,価格表!G:G),価格係数!$L$7)</f>
        <v>97100</v>
      </c>
      <c r="N26" s="11"/>
    </row>
    <row r="27" spans="1:14" ht="30.75" customHeight="1">
      <c r="A27" s="30" t="s">
        <v>4</v>
      </c>
      <c r="C27" s="85"/>
      <c r="D27" s="84"/>
      <c r="E27" s="21">
        <v>106</v>
      </c>
      <c r="F27" s="21" t="s">
        <v>693</v>
      </c>
      <c r="G27" s="21" t="s">
        <v>284</v>
      </c>
      <c r="H27" s="22" t="s">
        <v>1489</v>
      </c>
      <c r="I27" s="11" t="s">
        <v>1409</v>
      </c>
      <c r="J27" s="21"/>
      <c r="K27" s="81" t="s">
        <v>2076</v>
      </c>
      <c r="L27" s="82"/>
      <c r="M27" s="23" cm="1">
        <f t="array" ref="M27">ProcessPrice(価格係数!$B$4*_xlfn.XLOOKUP(H27,価格表!A:A,価格表!G:G),価格係数!$L$7)</f>
        <v>105000</v>
      </c>
      <c r="N27" s="21"/>
    </row>
    <row r="28" spans="1:14" ht="30.75" customHeight="1">
      <c r="A28" s="31"/>
      <c r="C28" s="85"/>
      <c r="D28" s="83" t="s">
        <v>351</v>
      </c>
      <c r="E28" s="11">
        <v>93</v>
      </c>
      <c r="F28" s="11" t="s">
        <v>693</v>
      </c>
      <c r="G28" s="11" t="s">
        <v>284</v>
      </c>
      <c r="H28" s="12" t="s">
        <v>921</v>
      </c>
      <c r="I28" s="83" t="s">
        <v>907</v>
      </c>
      <c r="J28" s="11"/>
      <c r="K28" s="79"/>
      <c r="L28" s="80"/>
      <c r="M28" s="13" cm="1">
        <f t="array" ref="M28">ProcessPrice(価格係数!$B$4*_xlfn.XLOOKUP(H28,価格表!A:A,価格表!G:G),価格係数!$L$7)</f>
        <v>71500</v>
      </c>
      <c r="N28" s="11"/>
    </row>
    <row r="29" spans="1:14" ht="30.75" customHeight="1">
      <c r="A29" s="28"/>
      <c r="C29" s="85"/>
      <c r="D29" s="85"/>
      <c r="E29" s="21">
        <v>93</v>
      </c>
      <c r="F29" s="21" t="s">
        <v>693</v>
      </c>
      <c r="G29" s="21" t="s">
        <v>284</v>
      </c>
      <c r="H29" s="22" t="s">
        <v>922</v>
      </c>
      <c r="I29" s="85"/>
      <c r="J29" s="21"/>
      <c r="K29" s="81" t="s">
        <v>2076</v>
      </c>
      <c r="L29" s="82"/>
      <c r="M29" s="23" cm="1">
        <f t="array" ref="M29">ProcessPrice(価格係数!$B$4*_xlfn.XLOOKUP(H29,価格表!A:A,価格表!G:G),価格係数!$L$7)</f>
        <v>71000</v>
      </c>
      <c r="N29" s="21"/>
    </row>
    <row r="30" spans="1:14" ht="30.75" customHeight="1">
      <c r="A30" s="29">
        <v>17</v>
      </c>
      <c r="C30" s="85"/>
      <c r="D30" s="85"/>
      <c r="E30" s="11">
        <v>93</v>
      </c>
      <c r="F30" s="11" t="s">
        <v>311</v>
      </c>
      <c r="G30" s="11" t="s">
        <v>284</v>
      </c>
      <c r="H30" s="12" t="s">
        <v>920</v>
      </c>
      <c r="I30" s="84"/>
      <c r="J30" s="11"/>
      <c r="K30" s="79" t="s">
        <v>616</v>
      </c>
      <c r="L30" s="80"/>
      <c r="M30" s="13" cm="1">
        <f t="array" ref="M30">ProcessPrice(価格係数!$B$4*_xlfn.XLOOKUP(H30,価格表!A:A,価格表!G:G),価格係数!$L$7)</f>
        <v>75600</v>
      </c>
      <c r="N30" s="11"/>
    </row>
    <row r="31" spans="1:14" ht="30.75" customHeight="1">
      <c r="A31" s="30" t="s">
        <v>4</v>
      </c>
      <c r="C31" s="85"/>
      <c r="D31" s="85"/>
      <c r="E31" s="21">
        <v>93</v>
      </c>
      <c r="F31" s="21" t="s">
        <v>693</v>
      </c>
      <c r="G31" s="21" t="s">
        <v>284</v>
      </c>
      <c r="H31" s="22" t="s">
        <v>1346</v>
      </c>
      <c r="I31" s="11" t="s">
        <v>1337</v>
      </c>
      <c r="J31" s="21"/>
      <c r="K31" s="81" t="s">
        <v>977</v>
      </c>
      <c r="L31" s="82"/>
      <c r="M31" s="23" cm="1">
        <f t="array" ref="M31">ProcessPrice(価格係数!$B$4*_xlfn.XLOOKUP(H31,価格表!A:A,価格表!G:G),価格係数!$L$7)</f>
        <v>64600</v>
      </c>
      <c r="N31" s="21"/>
    </row>
    <row r="32" spans="1:14" ht="30.75" customHeight="1">
      <c r="A32" s="31"/>
      <c r="C32" s="85"/>
      <c r="D32" s="85"/>
      <c r="E32" s="11">
        <v>93</v>
      </c>
      <c r="F32" s="11" t="s">
        <v>311</v>
      </c>
      <c r="G32" s="11" t="s">
        <v>284</v>
      </c>
      <c r="H32" s="12" t="s">
        <v>816</v>
      </c>
      <c r="I32" s="11" t="s">
        <v>794</v>
      </c>
      <c r="J32" s="11" t="s">
        <v>358</v>
      </c>
      <c r="K32" s="79"/>
      <c r="L32" s="80"/>
      <c r="M32" s="13" cm="1">
        <f t="array" ref="M32">ProcessPrice(価格係数!$B$4*_xlfn.XLOOKUP(H32,価格表!A:A,価格表!G:G),価格係数!$L$7)</f>
        <v>70900</v>
      </c>
      <c r="N32" s="11"/>
    </row>
    <row r="33" spans="1:14" ht="30.75" customHeight="1">
      <c r="A33" s="28"/>
      <c r="C33" s="85"/>
      <c r="D33" s="85"/>
      <c r="E33" s="21">
        <v>93</v>
      </c>
      <c r="F33" s="21" t="s">
        <v>693</v>
      </c>
      <c r="G33" s="21" t="s">
        <v>284</v>
      </c>
      <c r="H33" s="22" t="s">
        <v>1415</v>
      </c>
      <c r="I33" s="11" t="s">
        <v>1954</v>
      </c>
      <c r="J33" s="21"/>
      <c r="K33" s="81"/>
      <c r="L33" s="82"/>
      <c r="M33" s="23" cm="1">
        <f t="array" ref="M33">ProcessPrice(価格係数!$B$4*_xlfn.XLOOKUP(H33,価格表!A:A,価格表!G:G),価格係数!$L$7)</f>
        <v>73800</v>
      </c>
      <c r="N33" s="21"/>
    </row>
    <row r="34" spans="1:14" ht="30.75" customHeight="1">
      <c r="A34" s="29">
        <v>16</v>
      </c>
      <c r="C34" s="85"/>
      <c r="D34" s="84"/>
      <c r="E34" s="11">
        <v>93</v>
      </c>
      <c r="F34" s="11" t="s">
        <v>311</v>
      </c>
      <c r="G34" s="11" t="s">
        <v>284</v>
      </c>
      <c r="H34" s="12" t="s">
        <v>352</v>
      </c>
      <c r="I34" s="11" t="s">
        <v>272</v>
      </c>
      <c r="J34" s="11"/>
      <c r="K34" s="79"/>
      <c r="L34" s="80"/>
      <c r="M34" s="13" cm="1">
        <f t="array" ref="M34">ProcessPrice(価格係数!$B$4*_xlfn.XLOOKUP(H34,価格表!A:A,価格表!G:G),価格係数!$L$7)</f>
        <v>52100</v>
      </c>
      <c r="N34" s="11"/>
    </row>
    <row r="35" spans="1:14" ht="30.75" customHeight="1">
      <c r="A35" s="30" t="s">
        <v>4</v>
      </c>
      <c r="C35" s="85"/>
      <c r="D35" s="83" t="s">
        <v>380</v>
      </c>
      <c r="E35" s="21">
        <v>96</v>
      </c>
      <c r="F35" s="21" t="s">
        <v>693</v>
      </c>
      <c r="G35" s="21" t="s">
        <v>284</v>
      </c>
      <c r="H35" s="22" t="s">
        <v>939</v>
      </c>
      <c r="I35" s="83" t="s">
        <v>907</v>
      </c>
      <c r="J35" s="21"/>
      <c r="K35" s="81"/>
      <c r="L35" s="82"/>
      <c r="M35" s="23" cm="1">
        <f t="array" ref="M35">ProcessPrice(価格係数!$B$4*_xlfn.XLOOKUP(H35,価格表!A:A,価格表!G:G),価格係数!$L$7)</f>
        <v>65800</v>
      </c>
      <c r="N35" s="21"/>
    </row>
    <row r="36" spans="1:14" ht="30.75" customHeight="1">
      <c r="A36" s="31"/>
      <c r="C36" s="85"/>
      <c r="D36" s="85"/>
      <c r="E36" s="11">
        <v>96</v>
      </c>
      <c r="F36" s="11" t="s">
        <v>693</v>
      </c>
      <c r="G36" s="11" t="s">
        <v>284</v>
      </c>
      <c r="H36" s="12" t="s">
        <v>937</v>
      </c>
      <c r="I36" s="84"/>
      <c r="J36" s="11"/>
      <c r="K36" s="79" t="s">
        <v>938</v>
      </c>
      <c r="L36" s="80"/>
      <c r="M36" s="13" cm="1">
        <f t="array" ref="M36">ProcessPrice(価格係数!$B$4*_xlfn.XLOOKUP(H36,価格表!A:A,価格表!G:G),価格係数!$L$7)</f>
        <v>71000</v>
      </c>
      <c r="N36" s="11"/>
    </row>
    <row r="37" spans="1:14" ht="30.75" customHeight="1">
      <c r="A37" s="28"/>
      <c r="C37" s="85"/>
      <c r="D37" s="85"/>
      <c r="E37" s="21">
        <v>96</v>
      </c>
      <c r="F37" s="21" t="s">
        <v>693</v>
      </c>
      <c r="G37" s="21" t="s">
        <v>284</v>
      </c>
      <c r="H37" s="22" t="s">
        <v>1355</v>
      </c>
      <c r="I37" s="11" t="s">
        <v>1337</v>
      </c>
      <c r="J37" s="21"/>
      <c r="K37" s="81"/>
      <c r="L37" s="82"/>
      <c r="M37" s="23" cm="1">
        <f t="array" ref="M37">ProcessPrice(価格係数!$B$4*_xlfn.XLOOKUP(H37,価格表!A:A,価格表!G:G),価格係数!$L$7)</f>
        <v>60600</v>
      </c>
      <c r="N37" s="21"/>
    </row>
    <row r="38" spans="1:14" ht="30.75" customHeight="1">
      <c r="A38" s="29">
        <v>15</v>
      </c>
      <c r="C38" s="85"/>
      <c r="D38" s="85"/>
      <c r="E38" s="11">
        <v>96</v>
      </c>
      <c r="F38" s="11" t="s">
        <v>693</v>
      </c>
      <c r="G38" s="11" t="s">
        <v>284</v>
      </c>
      <c r="H38" s="12" t="s">
        <v>831</v>
      </c>
      <c r="I38" s="11" t="s">
        <v>794</v>
      </c>
      <c r="J38" s="11"/>
      <c r="K38" s="79" t="s">
        <v>591</v>
      </c>
      <c r="L38" s="80"/>
      <c r="M38" s="13" cm="1">
        <f t="array" ref="M38">ProcessPrice(価格係数!$B$4*_xlfn.XLOOKUP(H38,価格表!A:A,価格表!G:G),価格係数!$L$7)</f>
        <v>60000</v>
      </c>
      <c r="N38" s="11"/>
    </row>
    <row r="39" spans="1:14" ht="30.75" customHeight="1">
      <c r="A39" s="30" t="s">
        <v>4</v>
      </c>
      <c r="C39" s="85"/>
      <c r="D39" s="85"/>
      <c r="E39" s="21">
        <v>96</v>
      </c>
      <c r="F39" s="21" t="s">
        <v>693</v>
      </c>
      <c r="G39" s="21" t="s">
        <v>284</v>
      </c>
      <c r="H39" s="22" t="s">
        <v>1421</v>
      </c>
      <c r="I39" s="11" t="s">
        <v>1954</v>
      </c>
      <c r="J39" s="21"/>
      <c r="K39" s="81"/>
      <c r="L39" s="82"/>
      <c r="M39" s="23" cm="1">
        <f t="array" ref="M39">ProcessPrice(価格係数!$B$4*_xlfn.XLOOKUP(H39,価格表!A:A,価格表!G:G),価格係数!$L$7)</f>
        <v>78000</v>
      </c>
      <c r="N39" s="21"/>
    </row>
    <row r="40" spans="1:14" ht="30.75" customHeight="1">
      <c r="A40" s="31"/>
      <c r="C40" s="85"/>
      <c r="D40" s="85"/>
      <c r="E40" s="11">
        <v>96</v>
      </c>
      <c r="F40" s="11" t="s">
        <v>302</v>
      </c>
      <c r="G40" s="11" t="s">
        <v>284</v>
      </c>
      <c r="H40" s="12" t="s">
        <v>1889</v>
      </c>
      <c r="I40" s="11" t="s">
        <v>1862</v>
      </c>
      <c r="J40" s="11"/>
      <c r="K40" s="79"/>
      <c r="L40" s="80"/>
      <c r="M40" s="13" cm="1">
        <f t="array" ref="M40">ProcessPrice(価格係数!$B$4*_xlfn.XLOOKUP(H40,価格表!A:A,価格表!G:G),価格係数!$L$7)</f>
        <v>58300</v>
      </c>
      <c r="N40" s="11" t="s">
        <v>1806</v>
      </c>
    </row>
    <row r="41" spans="1:14" ht="30.75" customHeight="1">
      <c r="A41" s="28"/>
      <c r="C41" s="85"/>
      <c r="D41" s="85"/>
      <c r="E41" s="21">
        <v>96</v>
      </c>
      <c r="F41" s="21" t="s">
        <v>302</v>
      </c>
      <c r="G41" s="21" t="s">
        <v>284</v>
      </c>
      <c r="H41" s="22" t="s">
        <v>1775</v>
      </c>
      <c r="I41" s="83" t="s">
        <v>1719</v>
      </c>
      <c r="J41" s="21"/>
      <c r="K41" s="81" t="s">
        <v>383</v>
      </c>
      <c r="L41" s="82"/>
      <c r="M41" s="23" cm="1">
        <f t="array" ref="M41">ProcessPrice(価格係数!$B$4*_xlfn.XLOOKUP(H41,価格表!A:A,価格表!G:G),価格係数!$L$7)</f>
        <v>60100</v>
      </c>
      <c r="N41" s="21"/>
    </row>
    <row r="42" spans="1:14" ht="30.75" customHeight="1">
      <c r="A42" s="29">
        <v>14</v>
      </c>
      <c r="C42" s="85"/>
      <c r="D42" s="85"/>
      <c r="E42" s="11">
        <v>96</v>
      </c>
      <c r="F42" s="11" t="s">
        <v>302</v>
      </c>
      <c r="G42" s="11" t="s">
        <v>284</v>
      </c>
      <c r="H42" s="12" t="s">
        <v>1776</v>
      </c>
      <c r="I42" s="84"/>
      <c r="J42" s="11" t="s">
        <v>603</v>
      </c>
      <c r="K42" s="79" t="s">
        <v>383</v>
      </c>
      <c r="L42" s="80"/>
      <c r="M42" s="13" cm="1">
        <f t="array" ref="M42">ProcessPrice(価格係数!$B$4*_xlfn.XLOOKUP(H42,価格表!A:A,価格表!G:G),価格係数!$L$7)</f>
        <v>64900</v>
      </c>
      <c r="N42" s="11"/>
    </row>
    <row r="43" spans="1:14" ht="30.75" customHeight="1">
      <c r="A43" s="30" t="s">
        <v>4</v>
      </c>
      <c r="C43" s="85"/>
      <c r="D43" s="85"/>
      <c r="E43" s="21">
        <v>96</v>
      </c>
      <c r="F43" s="21" t="s">
        <v>311</v>
      </c>
      <c r="G43" s="21" t="s">
        <v>284</v>
      </c>
      <c r="H43" s="22" t="s">
        <v>381</v>
      </c>
      <c r="I43" s="83" t="s">
        <v>272</v>
      </c>
      <c r="J43" s="21"/>
      <c r="K43" s="81"/>
      <c r="L43" s="82"/>
      <c r="M43" s="23" cm="1">
        <f t="array" ref="M43">ProcessPrice(価格係数!$B$4*_xlfn.XLOOKUP(H43,価格表!A:A,価格表!G:G),価格係数!$L$7)</f>
        <v>57200</v>
      </c>
      <c r="N43" s="21"/>
    </row>
    <row r="44" spans="1:14" ht="30.75" customHeight="1">
      <c r="A44" s="31"/>
      <c r="C44" s="85"/>
      <c r="D44" s="84"/>
      <c r="E44" s="11">
        <v>96</v>
      </c>
      <c r="F44" s="11" t="s">
        <v>201</v>
      </c>
      <c r="G44" s="11" t="s">
        <v>284</v>
      </c>
      <c r="H44" s="12" t="s">
        <v>382</v>
      </c>
      <c r="I44" s="84"/>
      <c r="J44" s="11"/>
      <c r="K44" s="79" t="s">
        <v>383</v>
      </c>
      <c r="L44" s="80"/>
      <c r="M44" s="13" cm="1">
        <f t="array" ref="M44">ProcessPrice(価格係数!$B$4*_xlfn.XLOOKUP(H44,価格表!A:A,価格表!G:G),価格係数!$L$7)</f>
        <v>60100</v>
      </c>
      <c r="N44" s="11"/>
    </row>
    <row r="45" spans="1:14" ht="30.75" customHeight="1">
      <c r="A45" s="28"/>
      <c r="C45" s="85"/>
      <c r="D45" s="83" t="s">
        <v>408</v>
      </c>
      <c r="E45" s="21">
        <v>98</v>
      </c>
      <c r="F45" s="21" t="s">
        <v>693</v>
      </c>
      <c r="G45" s="21" t="s">
        <v>284</v>
      </c>
      <c r="H45" s="22" t="s">
        <v>978</v>
      </c>
      <c r="I45" s="83" t="s">
        <v>907</v>
      </c>
      <c r="J45" s="21"/>
      <c r="K45" s="81"/>
      <c r="L45" s="82"/>
      <c r="M45" s="23" cm="1">
        <f t="array" ref="M45">ProcessPrice(価格係数!$B$4*_xlfn.XLOOKUP(H45,価格表!A:A,価格表!G:G),価格係数!$L$7)</f>
        <v>67500</v>
      </c>
      <c r="N45" s="21"/>
    </row>
    <row r="46" spans="1:14" ht="30.75" customHeight="1">
      <c r="A46" s="29">
        <v>13</v>
      </c>
      <c r="C46" s="85"/>
      <c r="D46" s="85"/>
      <c r="E46" s="11">
        <v>98</v>
      </c>
      <c r="F46" s="11" t="s">
        <v>693</v>
      </c>
      <c r="G46" s="11" t="s">
        <v>284</v>
      </c>
      <c r="H46" s="12" t="s">
        <v>981</v>
      </c>
      <c r="I46" s="85"/>
      <c r="J46" s="11"/>
      <c r="K46" s="79" t="s">
        <v>669</v>
      </c>
      <c r="L46" s="80"/>
      <c r="M46" s="13" cm="1">
        <f t="array" ref="M46">ProcessPrice(価格係数!$B$4*_xlfn.XLOOKUP(H46,価格表!A:A,価格表!G:G),価格係数!$L$7)</f>
        <v>70800</v>
      </c>
      <c r="N46" s="11"/>
    </row>
    <row r="47" spans="1:14" ht="30.75" customHeight="1">
      <c r="A47" s="30" t="s">
        <v>4</v>
      </c>
      <c r="C47" s="85"/>
      <c r="D47" s="85"/>
      <c r="E47" s="21">
        <v>94</v>
      </c>
      <c r="F47" s="21" t="s">
        <v>311</v>
      </c>
      <c r="G47" s="21"/>
      <c r="H47" s="22" t="s">
        <v>979</v>
      </c>
      <c r="I47" s="84"/>
      <c r="J47" s="21" t="s">
        <v>358</v>
      </c>
      <c r="K47" s="81" t="s">
        <v>980</v>
      </c>
      <c r="L47" s="82"/>
      <c r="M47" s="23" cm="1">
        <f t="array" ref="M47">ProcessPrice(価格係数!$B$4*_xlfn.XLOOKUP(H47,価格表!A:A,価格表!G:G),価格係数!$L$7)</f>
        <v>78000</v>
      </c>
      <c r="N47" s="21"/>
    </row>
    <row r="48" spans="1:14" ht="30.75" customHeight="1">
      <c r="A48" s="31"/>
      <c r="C48" s="84"/>
      <c r="D48" s="84"/>
      <c r="E48" s="11">
        <v>98</v>
      </c>
      <c r="F48" s="11" t="s">
        <v>693</v>
      </c>
      <c r="G48" s="11" t="s">
        <v>284</v>
      </c>
      <c r="H48" s="12" t="s">
        <v>1364</v>
      </c>
      <c r="I48" s="11" t="s">
        <v>1337</v>
      </c>
      <c r="J48" s="11"/>
      <c r="K48" s="79"/>
      <c r="L48" s="80"/>
      <c r="M48" s="13" cm="1">
        <f t="array" ref="M48">ProcessPrice(価格係数!$B$4*_xlfn.XLOOKUP(H48,価格表!A:A,価格表!G:G),価格係数!$L$7)</f>
        <v>65400</v>
      </c>
      <c r="N48" s="11"/>
    </row>
    <row r="49" spans="8:13" ht="22.5" customHeight="1">
      <c r="H49" s="48"/>
      <c r="M49" s="49"/>
    </row>
    <row r="50" spans="8:13" ht="22.5" customHeight="1">
      <c r="H50" s="48"/>
      <c r="I50" s="9">
        <v>14</v>
      </c>
      <c r="M50" s="49"/>
    </row>
    <row r="51" spans="8:13" ht="22.5" customHeight="1">
      <c r="H51" s="48"/>
      <c r="M51" s="49"/>
    </row>
  </sheetData>
  <mergeCells count="61">
    <mergeCell ref="D17:D21"/>
    <mergeCell ref="K17:L17"/>
    <mergeCell ref="K18:L18"/>
    <mergeCell ref="K19:L19"/>
    <mergeCell ref="I20:I21"/>
    <mergeCell ref="K20:L20"/>
    <mergeCell ref="K21:L21"/>
    <mergeCell ref="K4:L4"/>
    <mergeCell ref="C5:C48"/>
    <mergeCell ref="K5:L5"/>
    <mergeCell ref="D6:D16"/>
    <mergeCell ref="I6:I8"/>
    <mergeCell ref="K6:L6"/>
    <mergeCell ref="K7:L7"/>
    <mergeCell ref="K8:L8"/>
    <mergeCell ref="K9:L9"/>
    <mergeCell ref="K10:L10"/>
    <mergeCell ref="D22:D25"/>
    <mergeCell ref="K22:L22"/>
    <mergeCell ref="I23:I24"/>
    <mergeCell ref="K23:L23"/>
    <mergeCell ref="K24:L24"/>
    <mergeCell ref="K25:L25"/>
    <mergeCell ref="K28:L28"/>
    <mergeCell ref="K29:L29"/>
    <mergeCell ref="K30:L30"/>
    <mergeCell ref="K31:L31"/>
    <mergeCell ref="K32:L32"/>
    <mergeCell ref="K16:L16"/>
    <mergeCell ref="K33:L33"/>
    <mergeCell ref="K34:L34"/>
    <mergeCell ref="D35:D44"/>
    <mergeCell ref="I35:I36"/>
    <mergeCell ref="K35:L35"/>
    <mergeCell ref="K36:L36"/>
    <mergeCell ref="K37:L37"/>
    <mergeCell ref="K38:L38"/>
    <mergeCell ref="K39:L39"/>
    <mergeCell ref="K40:L40"/>
    <mergeCell ref="D26:D27"/>
    <mergeCell ref="K26:L26"/>
    <mergeCell ref="K27:L27"/>
    <mergeCell ref="D28:D34"/>
    <mergeCell ref="I28:I30"/>
    <mergeCell ref="K11:L11"/>
    <mergeCell ref="K12:L12"/>
    <mergeCell ref="K13:L13"/>
    <mergeCell ref="K14:L14"/>
    <mergeCell ref="K15:L15"/>
    <mergeCell ref="I41:I42"/>
    <mergeCell ref="K41:L41"/>
    <mergeCell ref="K42:L42"/>
    <mergeCell ref="I43:I44"/>
    <mergeCell ref="K43:L43"/>
    <mergeCell ref="K44:L44"/>
    <mergeCell ref="D45:D48"/>
    <mergeCell ref="I45:I47"/>
    <mergeCell ref="K45:L45"/>
    <mergeCell ref="K46:L46"/>
    <mergeCell ref="K47:L47"/>
    <mergeCell ref="K48:L48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1CBA7-F5C4-4DCD-825D-1653D24D46A4}">
  <sheetPr codeName="Sheet27">
    <tabColor rgb="FF92D050"/>
    <pageSetUpPr fitToPage="1"/>
  </sheetPr>
  <dimension ref="C1:U51"/>
  <sheetViews>
    <sheetView view="pageBreakPreview" zoomScale="60" zoomScaleNormal="100" workbookViewId="0">
      <selection activeCell="M11" sqref="M11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19</v>
      </c>
      <c r="D5" s="83" t="s">
        <v>408</v>
      </c>
      <c r="E5" s="18">
        <v>98</v>
      </c>
      <c r="F5" s="18" t="s">
        <v>311</v>
      </c>
      <c r="G5" s="18" t="s">
        <v>284</v>
      </c>
      <c r="H5" s="19" t="s">
        <v>849</v>
      </c>
      <c r="I5" s="83" t="s">
        <v>794</v>
      </c>
      <c r="J5" s="18"/>
      <c r="K5" s="81" t="s">
        <v>616</v>
      </c>
      <c r="L5" s="82"/>
      <c r="M5" s="20" cm="1">
        <f t="array" ref="M5">ProcessPrice(価格係数!$B$4*_xlfn.XLOOKUP(H5,価格表!A:A,価格表!G:G),価格係数!$L$7)</f>
        <v>68600</v>
      </c>
      <c r="N5" s="18"/>
      <c r="P5" s="32"/>
    </row>
    <row r="6" spans="3:16" ht="30.75" customHeight="1">
      <c r="C6" s="85"/>
      <c r="D6" s="85"/>
      <c r="E6" s="11">
        <v>98</v>
      </c>
      <c r="F6" s="11" t="s">
        <v>311</v>
      </c>
      <c r="G6" s="11" t="s">
        <v>284</v>
      </c>
      <c r="H6" s="12" t="s">
        <v>850</v>
      </c>
      <c r="I6" s="85"/>
      <c r="J6" s="11" t="s">
        <v>358</v>
      </c>
      <c r="K6" s="79" t="s">
        <v>616</v>
      </c>
      <c r="L6" s="80"/>
      <c r="M6" s="13" cm="1">
        <f t="array" ref="M6">ProcessPrice(価格係数!$B$4*_xlfn.XLOOKUP(H6,価格表!A:A,価格表!G:G),価格係数!$L$7)</f>
        <v>75100</v>
      </c>
      <c r="N6" s="11"/>
      <c r="P6" s="33">
        <v>23</v>
      </c>
    </row>
    <row r="7" spans="3:16" ht="30.75" customHeight="1">
      <c r="C7" s="85"/>
      <c r="D7" s="85"/>
      <c r="E7" s="21">
        <v>98</v>
      </c>
      <c r="F7" s="21" t="s">
        <v>311</v>
      </c>
      <c r="G7" s="21" t="s">
        <v>284</v>
      </c>
      <c r="H7" s="22" t="s">
        <v>851</v>
      </c>
      <c r="I7" s="84"/>
      <c r="J7" s="21"/>
      <c r="K7" s="81" t="s">
        <v>616</v>
      </c>
      <c r="L7" s="82"/>
      <c r="M7" s="23" cm="1">
        <f t="array" ref="M7">ProcessPrice(価格係数!$B$4*_xlfn.XLOOKUP(H7,価格表!A:A,価格表!G:G),価格係数!$L$7)</f>
        <v>68600</v>
      </c>
      <c r="N7" s="21"/>
      <c r="P7" s="34" t="s">
        <v>4</v>
      </c>
    </row>
    <row r="8" spans="3:16" ht="30.75" customHeight="1">
      <c r="C8" s="85"/>
      <c r="D8" s="85"/>
      <c r="E8" s="11">
        <v>98</v>
      </c>
      <c r="F8" s="11" t="s">
        <v>693</v>
      </c>
      <c r="G8" s="11" t="s">
        <v>284</v>
      </c>
      <c r="H8" s="12" t="s">
        <v>1434</v>
      </c>
      <c r="I8" s="11" t="s">
        <v>1954</v>
      </c>
      <c r="J8" s="11"/>
      <c r="K8" s="79"/>
      <c r="L8" s="80"/>
      <c r="M8" s="13" cm="1">
        <f t="array" ref="M8">ProcessPrice(価格係数!$B$4*_xlfn.XLOOKUP(H8,価格表!A:A,価格表!G:G),価格係数!$L$7)</f>
        <v>80900</v>
      </c>
      <c r="N8" s="11"/>
      <c r="P8" s="35"/>
    </row>
    <row r="9" spans="3:16" ht="30.75" customHeight="1">
      <c r="C9" s="85"/>
      <c r="D9" s="85"/>
      <c r="E9" s="21">
        <v>98</v>
      </c>
      <c r="F9" s="21" t="s">
        <v>311</v>
      </c>
      <c r="G9" s="21" t="s">
        <v>284</v>
      </c>
      <c r="H9" s="22" t="s">
        <v>409</v>
      </c>
      <c r="I9" s="11" t="s">
        <v>272</v>
      </c>
      <c r="J9" s="21"/>
      <c r="K9" s="81"/>
      <c r="L9" s="82"/>
      <c r="M9" s="23" cm="1">
        <f t="array" ref="M9">ProcessPrice(価格係数!$B$4*_xlfn.XLOOKUP(H9,価格表!A:A,価格表!G:G),価格係数!$L$7)</f>
        <v>61900</v>
      </c>
      <c r="N9" s="21"/>
      <c r="P9" s="32"/>
    </row>
    <row r="10" spans="3:16" ht="30.75" customHeight="1">
      <c r="C10" s="85"/>
      <c r="D10" s="85"/>
      <c r="E10" s="11">
        <v>98</v>
      </c>
      <c r="F10" s="11" t="s">
        <v>311</v>
      </c>
      <c r="G10" s="11" t="s">
        <v>284</v>
      </c>
      <c r="H10" s="12" t="s">
        <v>1700</v>
      </c>
      <c r="I10" s="83" t="s">
        <v>1673</v>
      </c>
      <c r="J10" s="11"/>
      <c r="K10" s="79" t="s">
        <v>607</v>
      </c>
      <c r="L10" s="80"/>
      <c r="M10" s="13" cm="1">
        <f t="array" ref="M10">ProcessPrice(価格係数!$B$4*_xlfn.XLOOKUP(H10,価格表!A:A,価格表!G:G),価格係数!$L$7)</f>
        <v>66500</v>
      </c>
      <c r="N10" s="11"/>
      <c r="P10" s="33">
        <v>22</v>
      </c>
    </row>
    <row r="11" spans="3:16" ht="30.75" customHeight="1">
      <c r="C11" s="85"/>
      <c r="D11" s="85"/>
      <c r="E11" s="21">
        <v>98</v>
      </c>
      <c r="F11" s="21" t="s">
        <v>311</v>
      </c>
      <c r="G11" s="21" t="s">
        <v>284</v>
      </c>
      <c r="H11" s="22" t="s">
        <v>1701</v>
      </c>
      <c r="I11" s="85"/>
      <c r="J11" s="21" t="s">
        <v>2071</v>
      </c>
      <c r="K11" s="81" t="s">
        <v>2067</v>
      </c>
      <c r="L11" s="82"/>
      <c r="M11" s="23" cm="1">
        <f t="array" ref="M11">ProcessPrice(価格係数!$B$4*_xlfn.XLOOKUP(H11,価格表!A:A,価格表!G:G),価格係数!$L$7)</f>
        <v>75800</v>
      </c>
      <c r="N11" s="21"/>
      <c r="P11" s="34" t="s">
        <v>4</v>
      </c>
    </row>
    <row r="12" spans="3:16" ht="30.75" customHeight="1">
      <c r="C12" s="85"/>
      <c r="D12" s="85"/>
      <c r="E12" s="11">
        <v>98</v>
      </c>
      <c r="F12" s="11" t="s">
        <v>311</v>
      </c>
      <c r="G12" s="11" t="s">
        <v>284</v>
      </c>
      <c r="H12" s="12" t="s">
        <v>1702</v>
      </c>
      <c r="I12" s="84"/>
      <c r="J12" s="11" t="s">
        <v>358</v>
      </c>
      <c r="K12" s="79" t="s">
        <v>2067</v>
      </c>
      <c r="L12" s="80"/>
      <c r="M12" s="13" cm="1">
        <f t="array" ref="M12">ProcessPrice(価格係数!$B$4*_xlfn.XLOOKUP(H12,価格表!A:A,価格表!G:G),価格係数!$L$7)</f>
        <v>70100</v>
      </c>
      <c r="N12" s="11"/>
      <c r="P12" s="35"/>
    </row>
    <row r="13" spans="3:16" ht="30.75" customHeight="1">
      <c r="C13" s="85"/>
      <c r="D13" s="84"/>
      <c r="E13" s="21">
        <v>94</v>
      </c>
      <c r="F13" s="21" t="s">
        <v>267</v>
      </c>
      <c r="G13" s="21"/>
      <c r="H13" s="22" t="s">
        <v>2206</v>
      </c>
      <c r="I13" s="11" t="s">
        <v>1940</v>
      </c>
      <c r="J13" s="21" t="s">
        <v>358</v>
      </c>
      <c r="K13" s="81" t="s">
        <v>958</v>
      </c>
      <c r="L13" s="82"/>
      <c r="M13" s="23" cm="1">
        <f t="array" ref="M13">ProcessPrice(価格係数!$B$4*_xlfn.XLOOKUP(H13,価格表!A:A,価格表!G:G),価格係数!$L$7)</f>
        <v>86200</v>
      </c>
      <c r="N13" s="21"/>
      <c r="P13" s="32"/>
    </row>
    <row r="14" spans="3:16" ht="30.75" customHeight="1">
      <c r="C14" s="85"/>
      <c r="D14" s="83" t="s">
        <v>426</v>
      </c>
      <c r="E14" s="11">
        <v>100</v>
      </c>
      <c r="F14" s="11" t="s">
        <v>693</v>
      </c>
      <c r="G14" s="11" t="s">
        <v>284</v>
      </c>
      <c r="H14" s="12" t="s">
        <v>1011</v>
      </c>
      <c r="I14" s="11" t="s">
        <v>907</v>
      </c>
      <c r="J14" s="11"/>
      <c r="K14" s="79" t="s">
        <v>1012</v>
      </c>
      <c r="L14" s="80"/>
      <c r="M14" s="13" cm="1">
        <f t="array" ref="M14">ProcessPrice(価格係数!$B$4*_xlfn.XLOOKUP(H14,価格表!A:A,価格表!G:G),価格係数!$L$7)</f>
        <v>74600</v>
      </c>
      <c r="N14" s="11"/>
      <c r="P14" s="33">
        <v>21</v>
      </c>
    </row>
    <row r="15" spans="3:16" ht="30.75" customHeight="1">
      <c r="C15" s="85"/>
      <c r="D15" s="85"/>
      <c r="E15" s="21">
        <v>100</v>
      </c>
      <c r="F15" s="21" t="s">
        <v>693</v>
      </c>
      <c r="G15" s="21" t="s">
        <v>284</v>
      </c>
      <c r="H15" s="22" t="s">
        <v>1374</v>
      </c>
      <c r="I15" s="11" t="s">
        <v>1337</v>
      </c>
      <c r="J15" s="21"/>
      <c r="K15" s="81"/>
      <c r="L15" s="82"/>
      <c r="M15" s="23" cm="1">
        <f t="array" ref="M15">ProcessPrice(価格係数!$B$4*_xlfn.XLOOKUP(H15,価格表!A:A,価格表!G:G),価格係数!$L$7)</f>
        <v>68800</v>
      </c>
      <c r="N15" s="21"/>
      <c r="P15" s="34" t="s">
        <v>4</v>
      </c>
    </row>
    <row r="16" spans="3:16" ht="30.75" customHeight="1">
      <c r="C16" s="85"/>
      <c r="D16" s="85"/>
      <c r="E16" s="11">
        <v>100</v>
      </c>
      <c r="F16" s="11" t="s">
        <v>311</v>
      </c>
      <c r="G16" s="11" t="s">
        <v>284</v>
      </c>
      <c r="H16" s="12" t="s">
        <v>869</v>
      </c>
      <c r="I16" s="83" t="s">
        <v>794</v>
      </c>
      <c r="J16" s="11"/>
      <c r="K16" s="79" t="s">
        <v>616</v>
      </c>
      <c r="L16" s="80"/>
      <c r="M16" s="13" cm="1">
        <f t="array" ref="M16">ProcessPrice(価格係数!$B$4*_xlfn.XLOOKUP(H16,価格表!A:A,価格表!G:G),価格係数!$L$7)</f>
        <v>73600</v>
      </c>
      <c r="N16" s="11"/>
      <c r="P16" s="35"/>
    </row>
    <row r="17" spans="3:16" ht="30.75" customHeight="1">
      <c r="C17" s="85"/>
      <c r="D17" s="85"/>
      <c r="E17" s="21">
        <v>100</v>
      </c>
      <c r="F17" s="21" t="s">
        <v>302</v>
      </c>
      <c r="G17" s="21" t="s">
        <v>284</v>
      </c>
      <c r="H17" s="22" t="s">
        <v>870</v>
      </c>
      <c r="I17" s="85"/>
      <c r="J17" s="21"/>
      <c r="K17" s="81" t="s">
        <v>383</v>
      </c>
      <c r="L17" s="82"/>
      <c r="M17" s="23" cm="1">
        <f t="array" ref="M17">ProcessPrice(価格係数!$B$4*_xlfn.XLOOKUP(H17,価格表!A:A,価格表!G:G),価格係数!$L$7)</f>
        <v>71600</v>
      </c>
      <c r="N17" s="21"/>
      <c r="P17" s="32"/>
    </row>
    <row r="18" spans="3:16" ht="30.75" customHeight="1">
      <c r="C18" s="85"/>
      <c r="D18" s="85"/>
      <c r="E18" s="11">
        <v>100</v>
      </c>
      <c r="F18" s="11" t="s">
        <v>302</v>
      </c>
      <c r="G18" s="11" t="s">
        <v>284</v>
      </c>
      <c r="H18" s="12" t="s">
        <v>871</v>
      </c>
      <c r="I18" s="85"/>
      <c r="J18" s="11" t="s">
        <v>603</v>
      </c>
      <c r="K18" s="79" t="s">
        <v>383</v>
      </c>
      <c r="L18" s="80"/>
      <c r="M18" s="13" cm="1">
        <f t="array" ref="M18">ProcessPrice(価格係数!$B$4*_xlfn.XLOOKUP(H18,価格表!A:A,価格表!G:G),価格係数!$L$7)</f>
        <v>77000</v>
      </c>
      <c r="N18" s="11"/>
      <c r="P18" s="33">
        <v>20</v>
      </c>
    </row>
    <row r="19" spans="3:16" ht="30.75" customHeight="1">
      <c r="C19" s="85"/>
      <c r="D19" s="85"/>
      <c r="E19" s="21">
        <v>96</v>
      </c>
      <c r="F19" s="21" t="s">
        <v>302</v>
      </c>
      <c r="G19" s="21"/>
      <c r="H19" s="22" t="s">
        <v>868</v>
      </c>
      <c r="I19" s="84"/>
      <c r="J19" s="21" t="s">
        <v>358</v>
      </c>
      <c r="K19" s="81"/>
      <c r="L19" s="82"/>
      <c r="M19" s="23" cm="1">
        <f t="array" ref="M19">ProcessPrice(価格係数!$B$4*_xlfn.XLOOKUP(H19,価格表!A:A,価格表!G:G),価格係数!$L$7)</f>
        <v>75000</v>
      </c>
      <c r="N19" s="21"/>
      <c r="P19" s="34" t="s">
        <v>4</v>
      </c>
    </row>
    <row r="20" spans="3:16" ht="30.75" customHeight="1">
      <c r="C20" s="85"/>
      <c r="D20" s="85"/>
      <c r="E20" s="11">
        <v>100</v>
      </c>
      <c r="F20" s="11" t="s">
        <v>693</v>
      </c>
      <c r="G20" s="11" t="s">
        <v>284</v>
      </c>
      <c r="H20" s="12" t="s">
        <v>784</v>
      </c>
      <c r="I20" s="83" t="s">
        <v>770</v>
      </c>
      <c r="J20" s="11"/>
      <c r="K20" s="79" t="s">
        <v>510</v>
      </c>
      <c r="L20" s="80"/>
      <c r="M20" s="13" cm="1">
        <f t="array" ref="M20">ProcessPrice(価格係数!$B$4*_xlfn.XLOOKUP(H20,価格表!A:A,価格表!G:G),価格係数!$L$7)</f>
        <v>73600</v>
      </c>
      <c r="N20" s="11"/>
      <c r="P20" s="35"/>
    </row>
    <row r="21" spans="3:16" ht="30.75" customHeight="1">
      <c r="C21" s="85"/>
      <c r="D21" s="85"/>
      <c r="E21" s="21">
        <v>100</v>
      </c>
      <c r="F21" s="21" t="s">
        <v>311</v>
      </c>
      <c r="G21" s="21" t="s">
        <v>284</v>
      </c>
      <c r="H21" s="22" t="s">
        <v>783</v>
      </c>
      <c r="I21" s="84"/>
      <c r="J21" s="21"/>
      <c r="K21" s="81" t="s">
        <v>512</v>
      </c>
      <c r="L21" s="82"/>
      <c r="M21" s="23" cm="1">
        <f t="array" ref="M21">ProcessPrice(価格係数!$B$4*_xlfn.XLOOKUP(H21,価格表!A:A,価格表!G:G),価格係数!$L$7)</f>
        <v>71600</v>
      </c>
      <c r="N21" s="21"/>
      <c r="P21" s="36"/>
    </row>
    <row r="22" spans="3:16" ht="30.75" customHeight="1">
      <c r="C22" s="85"/>
      <c r="D22" s="85"/>
      <c r="E22" s="11">
        <v>100</v>
      </c>
      <c r="F22" s="11" t="s">
        <v>302</v>
      </c>
      <c r="G22" s="11" t="s">
        <v>284</v>
      </c>
      <c r="H22" s="12" t="s">
        <v>1801</v>
      </c>
      <c r="I22" s="11" t="s">
        <v>1719</v>
      </c>
      <c r="J22" s="11"/>
      <c r="K22" s="79" t="s">
        <v>383</v>
      </c>
      <c r="L22" s="80"/>
      <c r="M22" s="13" cm="1">
        <f t="array" ref="M22">ProcessPrice(価格係数!$B$4*_xlfn.XLOOKUP(H22,価格表!A:A,価格表!G:G),価格係数!$L$7)</f>
        <v>64000</v>
      </c>
      <c r="N22" s="11"/>
      <c r="P22" s="37">
        <v>19</v>
      </c>
    </row>
    <row r="23" spans="3:16" ht="30.75" customHeight="1">
      <c r="C23" s="85"/>
      <c r="D23" s="85"/>
      <c r="E23" s="21">
        <v>100</v>
      </c>
      <c r="F23" s="21" t="s">
        <v>311</v>
      </c>
      <c r="G23" s="21" t="s">
        <v>284</v>
      </c>
      <c r="H23" s="22" t="s">
        <v>427</v>
      </c>
      <c r="I23" s="11" t="s">
        <v>272</v>
      </c>
      <c r="J23" s="21"/>
      <c r="K23" s="81"/>
      <c r="L23" s="82"/>
      <c r="M23" s="23" cm="1">
        <f t="array" ref="M23">ProcessPrice(価格係数!$B$4*_xlfn.XLOOKUP(H23,価格表!A:A,価格表!G:G),価格係数!$L$7)</f>
        <v>62500</v>
      </c>
      <c r="N23" s="21"/>
      <c r="P23" s="38" t="s">
        <v>4</v>
      </c>
    </row>
    <row r="24" spans="3:16" ht="30.75" customHeight="1">
      <c r="C24" s="85"/>
      <c r="D24" s="84"/>
      <c r="E24" s="11">
        <v>96</v>
      </c>
      <c r="F24" s="11" t="s">
        <v>693</v>
      </c>
      <c r="G24" s="11"/>
      <c r="H24" s="12" t="s">
        <v>1574</v>
      </c>
      <c r="I24" s="11" t="s">
        <v>1565</v>
      </c>
      <c r="J24" s="11"/>
      <c r="K24" s="79" t="s">
        <v>616</v>
      </c>
      <c r="L24" s="80"/>
      <c r="M24" s="13" cm="1">
        <f t="array" ref="M24">ProcessPrice(価格係数!$B$4*_xlfn.XLOOKUP(H24,価格表!A:A,価格表!G:G),価格係数!$L$7)</f>
        <v>69500</v>
      </c>
      <c r="N24" s="11"/>
      <c r="P24" s="39"/>
    </row>
    <row r="25" spans="3:16" ht="30.75" customHeight="1">
      <c r="C25" s="85"/>
      <c r="D25" s="83" t="s">
        <v>1045</v>
      </c>
      <c r="E25" s="21">
        <v>102</v>
      </c>
      <c r="F25" s="21" t="s">
        <v>693</v>
      </c>
      <c r="G25" s="21" t="s">
        <v>284</v>
      </c>
      <c r="H25" s="22" t="s">
        <v>1047</v>
      </c>
      <c r="I25" s="83" t="s">
        <v>907</v>
      </c>
      <c r="J25" s="21"/>
      <c r="K25" s="81" t="s">
        <v>669</v>
      </c>
      <c r="L25" s="82"/>
      <c r="M25" s="23" cm="1">
        <f t="array" ref="M25">ProcessPrice(価格係数!$B$4*_xlfn.XLOOKUP(H25,価格表!A:A,価格表!G:G),価格係数!$L$7)</f>
        <v>82300</v>
      </c>
      <c r="N25" s="21"/>
      <c r="P25" s="32"/>
    </row>
    <row r="26" spans="3:16" ht="30.75" customHeight="1">
      <c r="C26" s="85"/>
      <c r="D26" s="85"/>
      <c r="E26" s="11">
        <v>102</v>
      </c>
      <c r="F26" s="11" t="s">
        <v>693</v>
      </c>
      <c r="G26" s="11" t="s">
        <v>284</v>
      </c>
      <c r="H26" s="12" t="s">
        <v>1046</v>
      </c>
      <c r="I26" s="84"/>
      <c r="J26" s="11"/>
      <c r="K26" s="79" t="s">
        <v>1041</v>
      </c>
      <c r="L26" s="80"/>
      <c r="M26" s="13" cm="1">
        <f t="array" ref="M26">ProcessPrice(価格係数!$B$4*_xlfn.XLOOKUP(H26,価格表!A:A,価格表!G:G),価格係数!$L$7)</f>
        <v>82300</v>
      </c>
      <c r="N26" s="11"/>
      <c r="P26" s="33">
        <v>18</v>
      </c>
    </row>
    <row r="27" spans="3:16" ht="30.75" customHeight="1">
      <c r="C27" s="85"/>
      <c r="D27" s="85"/>
      <c r="E27" s="21">
        <v>102</v>
      </c>
      <c r="F27" s="21" t="s">
        <v>693</v>
      </c>
      <c r="G27" s="21" t="s">
        <v>284</v>
      </c>
      <c r="H27" s="22" t="s">
        <v>1631</v>
      </c>
      <c r="I27" s="11" t="s">
        <v>1599</v>
      </c>
      <c r="J27" s="21"/>
      <c r="K27" s="81" t="s">
        <v>616</v>
      </c>
      <c r="L27" s="82"/>
      <c r="M27" s="23" cm="1">
        <f t="array" ref="M27">ProcessPrice(価格係数!$B$4*_xlfn.XLOOKUP(H27,価格表!A:A,価格表!G:G),価格係数!$L$7)</f>
        <v>82300</v>
      </c>
      <c r="N27" s="21"/>
      <c r="P27" s="34" t="s">
        <v>4</v>
      </c>
    </row>
    <row r="28" spans="3:16" ht="30.75" customHeight="1">
      <c r="C28" s="85"/>
      <c r="D28" s="84"/>
      <c r="E28" s="11">
        <v>102</v>
      </c>
      <c r="F28" s="11" t="s">
        <v>693</v>
      </c>
      <c r="G28" s="11" t="s">
        <v>284</v>
      </c>
      <c r="H28" s="12" t="s">
        <v>1457</v>
      </c>
      <c r="I28" s="11" t="s">
        <v>1954</v>
      </c>
      <c r="J28" s="11"/>
      <c r="K28" s="79"/>
      <c r="L28" s="80"/>
      <c r="M28" s="13" cm="1">
        <f t="array" ref="M28">ProcessPrice(価格係数!$B$4*_xlfn.XLOOKUP(H28,価格表!A:A,価格表!G:G),価格係数!$L$7)</f>
        <v>90700</v>
      </c>
      <c r="N28" s="11"/>
      <c r="P28" s="35"/>
    </row>
    <row r="29" spans="3:16" ht="30.75" customHeight="1">
      <c r="C29" s="85"/>
      <c r="D29" s="83" t="s">
        <v>439</v>
      </c>
      <c r="E29" s="21">
        <v>105</v>
      </c>
      <c r="F29" s="21" t="s">
        <v>693</v>
      </c>
      <c r="G29" s="21" t="s">
        <v>284</v>
      </c>
      <c r="H29" s="22" t="s">
        <v>1086</v>
      </c>
      <c r="I29" s="83" t="s">
        <v>907</v>
      </c>
      <c r="J29" s="21"/>
      <c r="K29" s="81" t="s">
        <v>1041</v>
      </c>
      <c r="L29" s="82"/>
      <c r="M29" s="23" cm="1">
        <f t="array" ref="M29">ProcessPrice(価格係数!$B$4*_xlfn.XLOOKUP(H29,価格表!A:A,価格表!G:G),価格係数!$L$7)</f>
        <v>88300</v>
      </c>
      <c r="N29" s="21"/>
      <c r="P29" s="32"/>
    </row>
    <row r="30" spans="3:16" ht="30.75" customHeight="1">
      <c r="C30" s="85"/>
      <c r="D30" s="85"/>
      <c r="E30" s="11">
        <v>105</v>
      </c>
      <c r="F30" s="11" t="s">
        <v>693</v>
      </c>
      <c r="G30" s="11" t="s">
        <v>284</v>
      </c>
      <c r="H30" s="12" t="s">
        <v>1081</v>
      </c>
      <c r="I30" s="84"/>
      <c r="J30" s="11"/>
      <c r="K30" s="79" t="s">
        <v>1012</v>
      </c>
      <c r="L30" s="80"/>
      <c r="M30" s="13" cm="1">
        <f t="array" ref="M30">ProcessPrice(価格係数!$B$4*_xlfn.XLOOKUP(H30,価格表!A:A,価格表!G:G),価格係数!$L$7)</f>
        <v>83400</v>
      </c>
      <c r="N30" s="11"/>
      <c r="P30" s="33">
        <v>17</v>
      </c>
    </row>
    <row r="31" spans="3:16" ht="30.75" customHeight="1">
      <c r="C31" s="85"/>
      <c r="D31" s="85"/>
      <c r="E31" s="21">
        <v>105</v>
      </c>
      <c r="F31" s="21" t="s">
        <v>693</v>
      </c>
      <c r="G31" s="21" t="s">
        <v>284</v>
      </c>
      <c r="H31" s="22" t="s">
        <v>1382</v>
      </c>
      <c r="I31" s="11" t="s">
        <v>1337</v>
      </c>
      <c r="J31" s="21"/>
      <c r="K31" s="81"/>
      <c r="L31" s="82"/>
      <c r="M31" s="23" cm="1">
        <f t="array" ref="M31">ProcessPrice(価格係数!$B$4*_xlfn.XLOOKUP(H31,価格表!A:A,価格表!G:G),価格係数!$L$7)</f>
        <v>76400</v>
      </c>
      <c r="N31" s="21"/>
      <c r="P31" s="34" t="s">
        <v>4</v>
      </c>
    </row>
    <row r="32" spans="3:16" ht="30.75" customHeight="1">
      <c r="C32" s="85"/>
      <c r="D32" s="85"/>
      <c r="E32" s="11">
        <v>105</v>
      </c>
      <c r="F32" s="11" t="s">
        <v>693</v>
      </c>
      <c r="G32" s="11" t="s">
        <v>284</v>
      </c>
      <c r="H32" s="12" t="s">
        <v>789</v>
      </c>
      <c r="I32" s="83" t="s">
        <v>770</v>
      </c>
      <c r="J32" s="11"/>
      <c r="K32" s="79" t="s">
        <v>510</v>
      </c>
      <c r="L32" s="80"/>
      <c r="M32" s="13" cm="1">
        <f t="array" ref="M32">ProcessPrice(価格係数!$B$4*_xlfn.XLOOKUP(H32,価格表!A:A,価格表!G:G),価格係数!$L$7)</f>
        <v>80200</v>
      </c>
      <c r="N32" s="11"/>
      <c r="P32" s="35"/>
    </row>
    <row r="33" spans="3:16" ht="30.75" customHeight="1">
      <c r="C33" s="85"/>
      <c r="D33" s="85"/>
      <c r="E33" s="21">
        <v>101</v>
      </c>
      <c r="F33" s="21" t="s">
        <v>311</v>
      </c>
      <c r="G33" s="21"/>
      <c r="H33" s="22" t="s">
        <v>788</v>
      </c>
      <c r="I33" s="84"/>
      <c r="J33" s="21"/>
      <c r="K33" s="81" t="s">
        <v>510</v>
      </c>
      <c r="L33" s="82"/>
      <c r="M33" s="23" cm="1">
        <f t="array" ref="M33">ProcessPrice(価格係数!$B$4*_xlfn.XLOOKUP(H33,価格表!A:A,価格表!G:G),価格係数!$L$7)</f>
        <v>80200</v>
      </c>
      <c r="N33" s="21"/>
      <c r="P33" s="32"/>
    </row>
    <row r="34" spans="3:16" ht="30.75" customHeight="1">
      <c r="C34" s="85"/>
      <c r="D34" s="85"/>
      <c r="E34" s="11">
        <v>105</v>
      </c>
      <c r="F34" s="11" t="s">
        <v>311</v>
      </c>
      <c r="G34" s="11" t="s">
        <v>284</v>
      </c>
      <c r="H34" s="12" t="s">
        <v>615</v>
      </c>
      <c r="I34" s="11" t="s">
        <v>547</v>
      </c>
      <c r="J34" s="11"/>
      <c r="K34" s="79" t="s">
        <v>616</v>
      </c>
      <c r="L34" s="80"/>
      <c r="M34" s="13" cm="1">
        <f t="array" ref="M34">ProcessPrice(価格係数!$B$4*_xlfn.XLOOKUP(H34,価格表!A:A,価格表!G:G),価格係数!$L$7)</f>
        <v>75300</v>
      </c>
      <c r="N34" s="11"/>
      <c r="P34" s="33">
        <v>16</v>
      </c>
    </row>
    <row r="35" spans="3:16" ht="30.75" customHeight="1">
      <c r="C35" s="85"/>
      <c r="D35" s="85"/>
      <c r="E35" s="21">
        <v>105</v>
      </c>
      <c r="F35" s="21" t="s">
        <v>311</v>
      </c>
      <c r="G35" s="21" t="s">
        <v>284</v>
      </c>
      <c r="H35" s="22" t="s">
        <v>440</v>
      </c>
      <c r="I35" s="11" t="s">
        <v>272</v>
      </c>
      <c r="J35" s="21"/>
      <c r="K35" s="81"/>
      <c r="L35" s="82"/>
      <c r="M35" s="23" cm="1">
        <f t="array" ref="M35">ProcessPrice(価格係数!$B$4*_xlfn.XLOOKUP(H35,価格表!A:A,価格表!G:G),価格係数!$L$7)</f>
        <v>73600</v>
      </c>
      <c r="N35" s="21"/>
      <c r="P35" s="34" t="s">
        <v>4</v>
      </c>
    </row>
    <row r="36" spans="3:16" ht="30.75" customHeight="1">
      <c r="C36" s="85"/>
      <c r="D36" s="84"/>
      <c r="E36" s="11">
        <v>101</v>
      </c>
      <c r="F36" s="11" t="s">
        <v>311</v>
      </c>
      <c r="G36" s="11"/>
      <c r="H36" s="12" t="s">
        <v>1715</v>
      </c>
      <c r="I36" s="11" t="s">
        <v>1673</v>
      </c>
      <c r="J36" s="11" t="s">
        <v>358</v>
      </c>
      <c r="K36" s="79" t="s">
        <v>616</v>
      </c>
      <c r="L36" s="80"/>
      <c r="M36" s="13" cm="1">
        <f t="array" ref="M36">ProcessPrice(価格係数!$B$4*_xlfn.XLOOKUP(H36,価格表!A:A,価格表!G:G),価格係数!$L$7)</f>
        <v>87800</v>
      </c>
      <c r="N36" s="11"/>
      <c r="P36" s="35"/>
    </row>
    <row r="37" spans="3:16" ht="30.75" customHeight="1">
      <c r="C37" s="85"/>
      <c r="D37" s="83" t="s">
        <v>1386</v>
      </c>
      <c r="E37" s="21">
        <v>103</v>
      </c>
      <c r="F37" s="21" t="s">
        <v>693</v>
      </c>
      <c r="G37" s="21"/>
      <c r="H37" s="22" t="s">
        <v>1648</v>
      </c>
      <c r="I37" s="11" t="s">
        <v>1599</v>
      </c>
      <c r="J37" s="21"/>
      <c r="K37" s="81" t="s">
        <v>666</v>
      </c>
      <c r="L37" s="82"/>
      <c r="M37" s="23" cm="1">
        <f t="array" ref="M37">ProcessPrice(価格係数!$B$4*_xlfn.XLOOKUP(H37,価格表!A:A,価格表!G:G),価格係数!$L$7)</f>
        <v>93500</v>
      </c>
      <c r="N37" s="21"/>
      <c r="P37" s="32"/>
    </row>
    <row r="38" spans="3:16" ht="30.75" customHeight="1">
      <c r="C38" s="85"/>
      <c r="D38" s="85"/>
      <c r="E38" s="11">
        <v>107</v>
      </c>
      <c r="F38" s="11" t="s">
        <v>693</v>
      </c>
      <c r="G38" s="11" t="s">
        <v>284</v>
      </c>
      <c r="H38" s="12" t="s">
        <v>1387</v>
      </c>
      <c r="I38" s="11" t="s">
        <v>1337</v>
      </c>
      <c r="J38" s="11"/>
      <c r="K38" s="79"/>
      <c r="L38" s="80"/>
      <c r="M38" s="13" cm="1">
        <f t="array" ref="M38">ProcessPrice(価格係数!$B$4*_xlfn.XLOOKUP(H38,価格表!A:A,価格表!G:G),価格係数!$L$7)</f>
        <v>77100</v>
      </c>
      <c r="N38" s="11"/>
      <c r="P38" s="33">
        <v>15</v>
      </c>
    </row>
    <row r="39" spans="3:16" ht="30.75" customHeight="1">
      <c r="C39" s="85"/>
      <c r="D39" s="84"/>
      <c r="E39" s="21">
        <v>103</v>
      </c>
      <c r="F39" s="21" t="s">
        <v>267</v>
      </c>
      <c r="G39" s="21"/>
      <c r="H39" s="22" t="s">
        <v>1391</v>
      </c>
      <c r="I39" s="11" t="s">
        <v>1389</v>
      </c>
      <c r="J39" s="21"/>
      <c r="K39" s="81" t="s">
        <v>675</v>
      </c>
      <c r="L39" s="82"/>
      <c r="M39" s="23" cm="1">
        <f t="array" ref="M39">ProcessPrice(価格係数!$B$4*_xlfn.XLOOKUP(H39,価格表!A:A,価格表!G:G),価格係数!$L$7)</f>
        <v>123400</v>
      </c>
      <c r="N39" s="21"/>
      <c r="P39" s="34" t="s">
        <v>4</v>
      </c>
    </row>
    <row r="40" spans="3:16" ht="30.75" customHeight="1">
      <c r="C40" s="85"/>
      <c r="D40" s="83" t="s">
        <v>898</v>
      </c>
      <c r="E40" s="11">
        <v>108</v>
      </c>
      <c r="F40" s="11" t="s">
        <v>693</v>
      </c>
      <c r="G40" s="11" t="s">
        <v>284</v>
      </c>
      <c r="H40" s="12" t="s">
        <v>899</v>
      </c>
      <c r="I40" s="83" t="s">
        <v>794</v>
      </c>
      <c r="J40" s="11"/>
      <c r="K40" s="79" t="s">
        <v>666</v>
      </c>
      <c r="L40" s="80"/>
      <c r="M40" s="13" cm="1">
        <f t="array" ref="M40">ProcessPrice(価格係数!$B$4*_xlfn.XLOOKUP(H40,価格表!A:A,価格表!G:G),価格係数!$L$7)</f>
        <v>93100</v>
      </c>
      <c r="N40" s="11"/>
      <c r="P40" s="35"/>
    </row>
    <row r="41" spans="3:16" ht="30.75" customHeight="1">
      <c r="C41" s="85"/>
      <c r="D41" s="84"/>
      <c r="E41" s="21">
        <v>108</v>
      </c>
      <c r="F41" s="21" t="s">
        <v>693</v>
      </c>
      <c r="G41" s="21" t="s">
        <v>284</v>
      </c>
      <c r="H41" s="22" t="s">
        <v>900</v>
      </c>
      <c r="I41" s="84"/>
      <c r="J41" s="21"/>
      <c r="K41" s="81" t="s">
        <v>883</v>
      </c>
      <c r="L41" s="82"/>
      <c r="M41" s="23" cm="1">
        <f t="array" ref="M41">ProcessPrice(価格係数!$B$4*_xlfn.XLOOKUP(H41,価格表!A:A,価格表!G:G),価格係数!$L$7)</f>
        <v>93100</v>
      </c>
      <c r="N41" s="21"/>
      <c r="P41" s="32"/>
    </row>
    <row r="42" spans="3:16" ht="30.75" customHeight="1">
      <c r="C42" s="85"/>
      <c r="D42" s="83" t="s">
        <v>449</v>
      </c>
      <c r="E42" s="11">
        <v>96</v>
      </c>
      <c r="F42" s="11" t="s">
        <v>693</v>
      </c>
      <c r="G42" s="11" t="s">
        <v>284</v>
      </c>
      <c r="H42" s="12" t="s">
        <v>925</v>
      </c>
      <c r="I42" s="11" t="s">
        <v>907</v>
      </c>
      <c r="J42" s="11"/>
      <c r="K42" s="79"/>
      <c r="L42" s="80"/>
      <c r="M42" s="13" cm="1">
        <f t="array" ref="M42">ProcessPrice(価格係数!$B$4*_xlfn.XLOOKUP(H42,価格表!A:A,価格表!G:G),価格係数!$L$7)</f>
        <v>58500</v>
      </c>
      <c r="N42" s="11"/>
      <c r="P42" s="33">
        <v>14</v>
      </c>
    </row>
    <row r="43" spans="3:16" ht="30.75" customHeight="1">
      <c r="C43" s="85"/>
      <c r="D43" s="85"/>
      <c r="E43" s="21">
        <v>96</v>
      </c>
      <c r="F43" s="21" t="s">
        <v>693</v>
      </c>
      <c r="G43" s="21" t="s">
        <v>284</v>
      </c>
      <c r="H43" s="22" t="s">
        <v>1349</v>
      </c>
      <c r="I43" s="11" t="s">
        <v>1337</v>
      </c>
      <c r="J43" s="21"/>
      <c r="K43" s="81"/>
      <c r="L43" s="82"/>
      <c r="M43" s="23" cm="1">
        <f t="array" ref="M43">ProcessPrice(価格係数!$B$4*_xlfn.XLOOKUP(H43,価格表!A:A,価格表!G:G),価格係数!$L$7)</f>
        <v>54300</v>
      </c>
      <c r="N43" s="21"/>
      <c r="P43" s="34" t="s">
        <v>4</v>
      </c>
    </row>
    <row r="44" spans="3:16" ht="30.75" customHeight="1">
      <c r="C44" s="85"/>
      <c r="D44" s="85"/>
      <c r="E44" s="11">
        <v>96</v>
      </c>
      <c r="F44" s="11" t="s">
        <v>302</v>
      </c>
      <c r="G44" s="11" t="s">
        <v>284</v>
      </c>
      <c r="H44" s="12" t="s">
        <v>824</v>
      </c>
      <c r="I44" s="83" t="s">
        <v>794</v>
      </c>
      <c r="J44" s="11" t="s">
        <v>358</v>
      </c>
      <c r="K44" s="79"/>
      <c r="L44" s="80"/>
      <c r="M44" s="13" cm="1">
        <f t="array" ref="M44">ProcessPrice(価格係数!$B$4*_xlfn.XLOOKUP(H44,価格表!A:A,価格表!G:G),価格係数!$L$7)</f>
        <v>67100</v>
      </c>
      <c r="N44" s="11"/>
      <c r="P44" s="35"/>
    </row>
    <row r="45" spans="3:16" ht="30.75" customHeight="1">
      <c r="C45" s="85"/>
      <c r="D45" s="85"/>
      <c r="E45" s="21">
        <v>96</v>
      </c>
      <c r="F45" s="21" t="s">
        <v>302</v>
      </c>
      <c r="G45" s="21" t="s">
        <v>284</v>
      </c>
      <c r="H45" s="22" t="s">
        <v>825</v>
      </c>
      <c r="I45" s="84"/>
      <c r="J45" s="21"/>
      <c r="K45" s="81" t="s">
        <v>616</v>
      </c>
      <c r="L45" s="82"/>
      <c r="M45" s="23" cm="1">
        <f t="array" ref="M45">ProcessPrice(価格係数!$B$4*_xlfn.XLOOKUP(H45,価格表!A:A,価格表!G:G),価格係数!$L$7)</f>
        <v>59800</v>
      </c>
      <c r="N45" s="21"/>
      <c r="P45" s="32"/>
    </row>
    <row r="46" spans="3:16" ht="30.75" customHeight="1">
      <c r="C46" s="85"/>
      <c r="D46" s="85"/>
      <c r="E46" s="11">
        <v>96</v>
      </c>
      <c r="F46" s="11" t="s">
        <v>302</v>
      </c>
      <c r="G46" s="11" t="s">
        <v>284</v>
      </c>
      <c r="H46" s="12" t="s">
        <v>1882</v>
      </c>
      <c r="I46" s="11" t="s">
        <v>1862</v>
      </c>
      <c r="J46" s="11"/>
      <c r="K46" s="79"/>
      <c r="L46" s="80"/>
      <c r="M46" s="13" cm="1">
        <f t="array" ref="M46">ProcessPrice(価格係数!$B$4*_xlfn.XLOOKUP(H46,価格表!A:A,価格表!G:G),価格係数!$L$7)</f>
        <v>52200</v>
      </c>
      <c r="N46" s="11" t="s">
        <v>1806</v>
      </c>
      <c r="P46" s="33">
        <v>13</v>
      </c>
    </row>
    <row r="47" spans="3:16" ht="30.75" customHeight="1">
      <c r="C47" s="85"/>
      <c r="D47" s="85"/>
      <c r="E47" s="21">
        <v>96</v>
      </c>
      <c r="F47" s="21" t="s">
        <v>302</v>
      </c>
      <c r="G47" s="21" t="s">
        <v>284</v>
      </c>
      <c r="H47" s="22" t="s">
        <v>1838</v>
      </c>
      <c r="I47" s="11" t="s">
        <v>1812</v>
      </c>
      <c r="J47" s="21"/>
      <c r="K47" s="81"/>
      <c r="L47" s="82"/>
      <c r="M47" s="23" cm="1">
        <f t="array" ref="M47">ProcessPrice(価格係数!$B$4*_xlfn.XLOOKUP(H47,価格表!A:A,価格表!G:G),価格係数!$L$7)</f>
        <v>48500</v>
      </c>
      <c r="N47" s="21" t="s">
        <v>374</v>
      </c>
      <c r="P47" s="34" t="s">
        <v>4</v>
      </c>
    </row>
    <row r="48" spans="3:16" ht="30.75" customHeight="1">
      <c r="C48" s="84"/>
      <c r="D48" s="84"/>
      <c r="E48" s="11">
        <v>96</v>
      </c>
      <c r="F48" s="11" t="s">
        <v>302</v>
      </c>
      <c r="G48" s="11" t="s">
        <v>284</v>
      </c>
      <c r="H48" s="12" t="s">
        <v>450</v>
      </c>
      <c r="I48" s="11" t="s">
        <v>447</v>
      </c>
      <c r="J48" s="11"/>
      <c r="K48" s="79" t="s">
        <v>448</v>
      </c>
      <c r="L48" s="80"/>
      <c r="M48" s="13" cm="1">
        <f t="array" ref="M48">ProcessPrice(価格係数!$B$4*_xlfn.XLOOKUP(H48,価格表!A:A,価格表!G:G),価格係数!$L$7)</f>
        <v>56000</v>
      </c>
      <c r="N48" s="11"/>
      <c r="P48" s="35"/>
    </row>
    <row r="49" spans="8:13" ht="22.5" customHeight="1">
      <c r="H49" s="48"/>
      <c r="M49" s="49"/>
    </row>
    <row r="50" spans="8:13" ht="22.5" customHeight="1">
      <c r="H50" s="48"/>
      <c r="I50" s="9">
        <v>15</v>
      </c>
      <c r="M50" s="49"/>
    </row>
    <row r="51" spans="8:13" ht="22.5" customHeight="1">
      <c r="H51" s="48"/>
      <c r="M51" s="49"/>
    </row>
  </sheetData>
  <mergeCells count="62">
    <mergeCell ref="C5:C48"/>
    <mergeCell ref="D5:D13"/>
    <mergeCell ref="I5:I7"/>
    <mergeCell ref="K5:L5"/>
    <mergeCell ref="K6:L6"/>
    <mergeCell ref="K7:L7"/>
    <mergeCell ref="K8:L8"/>
    <mergeCell ref="K9:L9"/>
    <mergeCell ref="I10:I12"/>
    <mergeCell ref="K23:L23"/>
    <mergeCell ref="K24:L24"/>
    <mergeCell ref="D25:D28"/>
    <mergeCell ref="I25:I26"/>
    <mergeCell ref="K25:L25"/>
    <mergeCell ref="K26:L26"/>
    <mergeCell ref="K27:L27"/>
    <mergeCell ref="D37:D39"/>
    <mergeCell ref="K37:L37"/>
    <mergeCell ref="K38:L38"/>
    <mergeCell ref="K39:L39"/>
    <mergeCell ref="K4:L4"/>
    <mergeCell ref="K28:L28"/>
    <mergeCell ref="K18:L18"/>
    <mergeCell ref="K19:L19"/>
    <mergeCell ref="D14:D24"/>
    <mergeCell ref="K14:L14"/>
    <mergeCell ref="K15:L15"/>
    <mergeCell ref="I16:I19"/>
    <mergeCell ref="K16:L16"/>
    <mergeCell ref="K17:L17"/>
    <mergeCell ref="I20:I21"/>
    <mergeCell ref="K20:L20"/>
    <mergeCell ref="K21:L21"/>
    <mergeCell ref="K22:L22"/>
    <mergeCell ref="K10:L10"/>
    <mergeCell ref="K11:L11"/>
    <mergeCell ref="K12:L12"/>
    <mergeCell ref="K13:L13"/>
    <mergeCell ref="D29:D36"/>
    <mergeCell ref="I29:I30"/>
    <mergeCell ref="K29:L29"/>
    <mergeCell ref="K30:L30"/>
    <mergeCell ref="K31:L31"/>
    <mergeCell ref="I32:I33"/>
    <mergeCell ref="K32:L32"/>
    <mergeCell ref="K33:L33"/>
    <mergeCell ref="K34:L34"/>
    <mergeCell ref="K35:L35"/>
    <mergeCell ref="K36:L36"/>
    <mergeCell ref="K48:L48"/>
    <mergeCell ref="D40:D41"/>
    <mergeCell ref="I40:I41"/>
    <mergeCell ref="K40:L40"/>
    <mergeCell ref="K41:L41"/>
    <mergeCell ref="D42:D48"/>
    <mergeCell ref="K42:L42"/>
    <mergeCell ref="K43:L43"/>
    <mergeCell ref="I44:I45"/>
    <mergeCell ref="K44:L44"/>
    <mergeCell ref="K45:L45"/>
    <mergeCell ref="K46:L46"/>
    <mergeCell ref="K47:L47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BE160-38B0-49BB-9002-383A9DDB7C9C}">
  <sheetPr codeName="Sheet28">
    <tabColor rgb="FF92D050"/>
    <pageSetUpPr fitToPage="1"/>
  </sheetPr>
  <dimension ref="A1:U51"/>
  <sheetViews>
    <sheetView view="pageBreakPreview" zoomScale="60" zoomScaleNormal="100" workbookViewId="0">
      <selection activeCell="N5" sqref="N5:N4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1:14" ht="30.75" customHeight="1">
      <c r="A5" s="28"/>
      <c r="C5" s="83">
        <v>19</v>
      </c>
      <c r="D5" s="83" t="s">
        <v>388</v>
      </c>
      <c r="E5" s="18">
        <v>99</v>
      </c>
      <c r="F5" s="18" t="s">
        <v>693</v>
      </c>
      <c r="G5" s="18" t="s">
        <v>284</v>
      </c>
      <c r="H5" s="19" t="s">
        <v>1357</v>
      </c>
      <c r="I5" s="46" t="s">
        <v>1337</v>
      </c>
      <c r="J5" s="18"/>
      <c r="K5" s="81"/>
      <c r="L5" s="82"/>
      <c r="M5" s="20" cm="1">
        <f t="array" ref="M5">ProcessPrice(価格係数!$B$4*_xlfn.XLOOKUP(H5,価格表!A:A,価格表!G:G),価格係数!$L$7)</f>
        <v>60800</v>
      </c>
      <c r="N5" s="18"/>
    </row>
    <row r="6" spans="1:14" ht="30.75" customHeight="1">
      <c r="A6" s="29">
        <v>23</v>
      </c>
      <c r="C6" s="85"/>
      <c r="D6" s="85"/>
      <c r="E6" s="11">
        <v>99</v>
      </c>
      <c r="F6" s="11" t="s">
        <v>693</v>
      </c>
      <c r="G6" s="11" t="s">
        <v>284</v>
      </c>
      <c r="H6" s="12" t="s">
        <v>839</v>
      </c>
      <c r="I6" s="83" t="s">
        <v>794</v>
      </c>
      <c r="J6" s="11"/>
      <c r="K6" s="79" t="s">
        <v>510</v>
      </c>
      <c r="L6" s="80"/>
      <c r="M6" s="13" cm="1">
        <f t="array" ref="M6">ProcessPrice(価格係数!$B$4*_xlfn.XLOOKUP(H6,価格表!A:A,価格表!G:G),価格係数!$L$7)</f>
        <v>64500</v>
      </c>
      <c r="N6" s="11"/>
    </row>
    <row r="7" spans="1:14" ht="30.75" customHeight="1">
      <c r="A7" s="30" t="s">
        <v>4</v>
      </c>
      <c r="C7" s="85"/>
      <c r="D7" s="85"/>
      <c r="E7" s="21">
        <v>99</v>
      </c>
      <c r="F7" s="21" t="s">
        <v>693</v>
      </c>
      <c r="G7" s="21" t="s">
        <v>284</v>
      </c>
      <c r="H7" s="22" t="s">
        <v>840</v>
      </c>
      <c r="I7" s="85"/>
      <c r="J7" s="21"/>
      <c r="K7" s="81" t="s">
        <v>2028</v>
      </c>
      <c r="L7" s="82"/>
      <c r="M7" s="23" cm="1">
        <f t="array" ref="M7">ProcessPrice(価格係数!$B$4*_xlfn.XLOOKUP(H7,価格表!A:A,価格表!G:G),価格係数!$L$7)</f>
        <v>63300</v>
      </c>
      <c r="N7" s="21"/>
    </row>
    <row r="8" spans="1:14" ht="30.75" customHeight="1">
      <c r="A8" s="31"/>
      <c r="C8" s="85"/>
      <c r="D8" s="85"/>
      <c r="E8" s="11">
        <v>99</v>
      </c>
      <c r="F8" s="11" t="s">
        <v>311</v>
      </c>
      <c r="G8" s="11" t="s">
        <v>284</v>
      </c>
      <c r="H8" s="12" t="s">
        <v>841</v>
      </c>
      <c r="I8" s="84"/>
      <c r="J8" s="11"/>
      <c r="K8" s="79" t="s">
        <v>738</v>
      </c>
      <c r="L8" s="80"/>
      <c r="M8" s="13" cm="1">
        <f t="array" ref="M8">ProcessPrice(価格係数!$B$4*_xlfn.XLOOKUP(H8,価格表!A:A,価格表!G:G),価格係数!$L$7)</f>
        <v>60300</v>
      </c>
      <c r="N8" s="11"/>
    </row>
    <row r="9" spans="1:14" ht="30.75" customHeight="1">
      <c r="A9" s="28"/>
      <c r="C9" s="85"/>
      <c r="D9" s="85"/>
      <c r="E9" s="21">
        <v>95</v>
      </c>
      <c r="F9" s="21" t="s">
        <v>267</v>
      </c>
      <c r="G9" s="21"/>
      <c r="H9" s="22" t="s">
        <v>1219</v>
      </c>
      <c r="I9" s="11" t="s">
        <v>1214</v>
      </c>
      <c r="J9" s="21" t="s">
        <v>358</v>
      </c>
      <c r="K9" s="81" t="s">
        <v>1215</v>
      </c>
      <c r="L9" s="82"/>
      <c r="M9" s="23" cm="1">
        <f t="array" ref="M9">ProcessPrice(価格係数!$B$4*_xlfn.XLOOKUP(H9,価格表!A:A,価格表!G:G),価格係数!$L$7)</f>
        <v>66300</v>
      </c>
      <c r="N9" s="21"/>
    </row>
    <row r="10" spans="1:14" ht="30.75" customHeight="1">
      <c r="A10" s="29">
        <v>22</v>
      </c>
      <c r="C10" s="85"/>
      <c r="D10" s="84"/>
      <c r="E10" s="11">
        <v>99</v>
      </c>
      <c r="F10" s="11" t="s">
        <v>311</v>
      </c>
      <c r="G10" s="11" t="s">
        <v>284</v>
      </c>
      <c r="H10" s="12" t="s">
        <v>389</v>
      </c>
      <c r="I10" s="11" t="s">
        <v>272</v>
      </c>
      <c r="J10" s="11"/>
      <c r="K10" s="79"/>
      <c r="L10" s="80"/>
      <c r="M10" s="13" cm="1">
        <f t="array" ref="M10">ProcessPrice(価格係数!$B$4*_xlfn.XLOOKUP(H10,価格表!A:A,価格表!G:G),価格係数!$L$7)</f>
        <v>53300</v>
      </c>
      <c r="N10" s="11"/>
    </row>
    <row r="11" spans="1:14" ht="30.75" customHeight="1">
      <c r="A11" s="30" t="s">
        <v>4</v>
      </c>
      <c r="C11" s="85"/>
      <c r="D11" s="83" t="s">
        <v>416</v>
      </c>
      <c r="E11" s="21">
        <v>102</v>
      </c>
      <c r="F11" s="21" t="s">
        <v>311</v>
      </c>
      <c r="G11" s="21" t="s">
        <v>284</v>
      </c>
      <c r="H11" s="22" t="s">
        <v>986</v>
      </c>
      <c r="I11" s="11" t="s">
        <v>907</v>
      </c>
      <c r="J11" s="21"/>
      <c r="K11" s="81" t="s">
        <v>616</v>
      </c>
      <c r="L11" s="82"/>
      <c r="M11" s="23" cm="1">
        <f t="array" ref="M11">ProcessPrice(価格係数!$B$4*_xlfn.XLOOKUP(H11,価格表!A:A,価格表!G:G),価格係数!$L$7)</f>
        <v>70300</v>
      </c>
      <c r="N11" s="21"/>
    </row>
    <row r="12" spans="1:14" ht="30.75" customHeight="1">
      <c r="A12" s="31"/>
      <c r="C12" s="85"/>
      <c r="D12" s="85"/>
      <c r="E12" s="11">
        <v>102</v>
      </c>
      <c r="F12" s="11" t="s">
        <v>693</v>
      </c>
      <c r="G12" s="11" t="s">
        <v>284</v>
      </c>
      <c r="H12" s="12" t="s">
        <v>1367</v>
      </c>
      <c r="I12" s="11" t="s">
        <v>1337</v>
      </c>
      <c r="J12" s="11"/>
      <c r="K12" s="79"/>
      <c r="L12" s="80"/>
      <c r="M12" s="13" cm="1">
        <f t="array" ref="M12">ProcessPrice(価格係数!$B$4*_xlfn.XLOOKUP(H12,価格表!A:A,価格表!G:G),価格係数!$L$7)</f>
        <v>60800</v>
      </c>
      <c r="N12" s="11"/>
    </row>
    <row r="13" spans="1:14" ht="30.75" customHeight="1">
      <c r="A13" s="28"/>
      <c r="C13" s="85"/>
      <c r="D13" s="85"/>
      <c r="E13" s="21">
        <v>102</v>
      </c>
      <c r="F13" s="21" t="s">
        <v>311</v>
      </c>
      <c r="G13" s="21" t="s">
        <v>284</v>
      </c>
      <c r="H13" s="22" t="s">
        <v>854</v>
      </c>
      <c r="I13" s="83" t="s">
        <v>794</v>
      </c>
      <c r="J13" s="21" t="s">
        <v>603</v>
      </c>
      <c r="K13" s="81" t="s">
        <v>512</v>
      </c>
      <c r="L13" s="82"/>
      <c r="M13" s="23" cm="1">
        <f t="array" ref="M13">ProcessPrice(価格係数!$B$4*_xlfn.XLOOKUP(H13,価格表!A:A,価格表!G:G),価格係数!$L$7)</f>
        <v>68900</v>
      </c>
      <c r="N13" s="21"/>
    </row>
    <row r="14" spans="1:14" ht="30.75" customHeight="1">
      <c r="A14" s="29">
        <v>21</v>
      </c>
      <c r="C14" s="85"/>
      <c r="D14" s="85"/>
      <c r="E14" s="11">
        <v>102</v>
      </c>
      <c r="F14" s="11" t="s">
        <v>311</v>
      </c>
      <c r="G14" s="11" t="s">
        <v>284</v>
      </c>
      <c r="H14" s="12" t="s">
        <v>855</v>
      </c>
      <c r="I14" s="84"/>
      <c r="J14" s="11"/>
      <c r="K14" s="79" t="s">
        <v>512</v>
      </c>
      <c r="L14" s="80"/>
      <c r="M14" s="13" cm="1">
        <f t="array" ref="M14">ProcessPrice(価格係数!$B$4*_xlfn.XLOOKUP(H14,価格表!A:A,価格表!G:G),価格係数!$L$7)</f>
        <v>63900</v>
      </c>
      <c r="N14" s="11"/>
    </row>
    <row r="15" spans="1:14" ht="30.75" customHeight="1">
      <c r="A15" s="30" t="s">
        <v>4</v>
      </c>
      <c r="C15" s="85"/>
      <c r="D15" s="85"/>
      <c r="E15" s="21">
        <v>102</v>
      </c>
      <c r="F15" s="21" t="s">
        <v>311</v>
      </c>
      <c r="G15" s="21" t="s">
        <v>284</v>
      </c>
      <c r="H15" s="22" t="s">
        <v>780</v>
      </c>
      <c r="I15" s="11" t="s">
        <v>770</v>
      </c>
      <c r="J15" s="21"/>
      <c r="K15" s="81" t="s">
        <v>510</v>
      </c>
      <c r="L15" s="82"/>
      <c r="M15" s="23" cm="1">
        <f t="array" ref="M15">ProcessPrice(価格係数!$B$4*_xlfn.XLOOKUP(H15,価格表!A:A,価格表!G:G),価格係数!$L$7)</f>
        <v>63700</v>
      </c>
      <c r="N15" s="21"/>
    </row>
    <row r="16" spans="1:14" ht="30.75" customHeight="1">
      <c r="A16" s="31"/>
      <c r="C16" s="85"/>
      <c r="D16" s="85"/>
      <c r="E16" s="11">
        <v>102</v>
      </c>
      <c r="F16" s="11" t="s">
        <v>311</v>
      </c>
      <c r="G16" s="11" t="s">
        <v>284</v>
      </c>
      <c r="H16" s="12" t="s">
        <v>610</v>
      </c>
      <c r="I16" s="11" t="s">
        <v>547</v>
      </c>
      <c r="J16" s="11"/>
      <c r="K16" s="79" t="s">
        <v>607</v>
      </c>
      <c r="L16" s="80"/>
      <c r="M16" s="13" cm="1">
        <f t="array" ref="M16">ProcessPrice(価格係数!$B$4*_xlfn.XLOOKUP(H16,価格表!A:A,価格表!G:G),価格係数!$L$7)</f>
        <v>62600</v>
      </c>
      <c r="N16" s="11"/>
    </row>
    <row r="17" spans="1:14" ht="30.75" customHeight="1">
      <c r="A17" s="28"/>
      <c r="C17" s="85"/>
      <c r="D17" s="85"/>
      <c r="E17" s="21">
        <v>102</v>
      </c>
      <c r="F17" s="21" t="s">
        <v>302</v>
      </c>
      <c r="G17" s="21" t="s">
        <v>284</v>
      </c>
      <c r="H17" s="22" t="s">
        <v>1901</v>
      </c>
      <c r="I17" s="11" t="s">
        <v>1862</v>
      </c>
      <c r="J17" s="21"/>
      <c r="K17" s="81"/>
      <c r="L17" s="82"/>
      <c r="M17" s="23" cm="1">
        <f t="array" ref="M17">ProcessPrice(価格係数!$B$4*_xlfn.XLOOKUP(H17,価格表!A:A,価格表!G:G),価格係数!$L$7)</f>
        <v>59700</v>
      </c>
      <c r="N17" s="21" t="s">
        <v>1808</v>
      </c>
    </row>
    <row r="18" spans="1:14" ht="30.75" customHeight="1">
      <c r="A18" s="29">
        <v>20</v>
      </c>
      <c r="C18" s="85"/>
      <c r="D18" s="85"/>
      <c r="E18" s="11">
        <v>102</v>
      </c>
      <c r="F18" s="11" t="s">
        <v>302</v>
      </c>
      <c r="G18" s="11" t="s">
        <v>284</v>
      </c>
      <c r="H18" s="12" t="s">
        <v>1797</v>
      </c>
      <c r="I18" s="11" t="s">
        <v>1719</v>
      </c>
      <c r="J18" s="11"/>
      <c r="K18" s="79"/>
      <c r="L18" s="80"/>
      <c r="M18" s="13" cm="1">
        <f t="array" ref="M18">ProcessPrice(価格係数!$B$4*_xlfn.XLOOKUP(H18,価格表!A:A,価格表!G:G),価格係数!$L$7)</f>
        <v>56000</v>
      </c>
      <c r="N18" s="11" t="s">
        <v>374</v>
      </c>
    </row>
    <row r="19" spans="1:14" ht="30.75" customHeight="1">
      <c r="A19" s="30" t="s">
        <v>4</v>
      </c>
      <c r="C19" s="85"/>
      <c r="D19" s="85"/>
      <c r="E19" s="21">
        <v>102</v>
      </c>
      <c r="F19" s="21" t="s">
        <v>311</v>
      </c>
      <c r="G19" s="21" t="s">
        <v>284</v>
      </c>
      <c r="H19" s="22" t="s">
        <v>417</v>
      </c>
      <c r="I19" s="11" t="s">
        <v>272</v>
      </c>
      <c r="J19" s="21"/>
      <c r="K19" s="81"/>
      <c r="L19" s="82"/>
      <c r="M19" s="23" cm="1">
        <f t="array" ref="M19">ProcessPrice(価格係数!$B$4*_xlfn.XLOOKUP(H19,価格表!A:A,価格表!G:G),価格係数!$L$7)</f>
        <v>60000</v>
      </c>
      <c r="N19" s="21"/>
    </row>
    <row r="20" spans="1:14" ht="30.75" customHeight="1">
      <c r="A20" s="31"/>
      <c r="C20" s="85"/>
      <c r="D20" s="85"/>
      <c r="E20" s="11">
        <v>102</v>
      </c>
      <c r="F20" s="11" t="s">
        <v>311</v>
      </c>
      <c r="G20" s="11" t="s">
        <v>284</v>
      </c>
      <c r="H20" s="12" t="s">
        <v>1708</v>
      </c>
      <c r="I20" s="83" t="s">
        <v>1673</v>
      </c>
      <c r="J20" s="11"/>
      <c r="K20" s="79" t="s">
        <v>616</v>
      </c>
      <c r="L20" s="80"/>
      <c r="M20" s="13" cm="1">
        <f t="array" ref="M20">ProcessPrice(価格係数!$B$4*_xlfn.XLOOKUP(H20,価格表!A:A,価格表!G:G),価格係数!$L$7)</f>
        <v>62600</v>
      </c>
      <c r="N20" s="11"/>
    </row>
    <row r="21" spans="1:14" ht="30.75" customHeight="1">
      <c r="A21" s="24"/>
      <c r="C21" s="85"/>
      <c r="D21" s="84"/>
      <c r="E21" s="21">
        <v>98</v>
      </c>
      <c r="F21" s="21" t="s">
        <v>311</v>
      </c>
      <c r="G21" s="21"/>
      <c r="H21" s="22" t="s">
        <v>1707</v>
      </c>
      <c r="I21" s="84"/>
      <c r="J21" s="21" t="s">
        <v>358</v>
      </c>
      <c r="K21" s="81" t="s">
        <v>616</v>
      </c>
      <c r="L21" s="82"/>
      <c r="M21" s="23" cm="1">
        <f t="array" ref="M21">ProcessPrice(価格係数!$B$4*_xlfn.XLOOKUP(H21,価格表!A:A,価格表!G:G),価格係数!$L$7)</f>
        <v>68100</v>
      </c>
      <c r="N21" s="21"/>
    </row>
    <row r="22" spans="1:14" ht="30.75" customHeight="1">
      <c r="A22" s="25">
        <v>19</v>
      </c>
      <c r="C22" s="85"/>
      <c r="D22" s="83" t="s">
        <v>432</v>
      </c>
      <c r="E22" s="11">
        <v>100</v>
      </c>
      <c r="F22" s="11" t="s">
        <v>693</v>
      </c>
      <c r="G22" s="11"/>
      <c r="H22" s="12" t="s">
        <v>1624</v>
      </c>
      <c r="I22" s="11" t="s">
        <v>1599</v>
      </c>
      <c r="J22" s="11"/>
      <c r="K22" s="79" t="s">
        <v>666</v>
      </c>
      <c r="L22" s="80"/>
      <c r="M22" s="13" cm="1">
        <f t="array" ref="M22">ProcessPrice(価格係数!$B$4*_xlfn.XLOOKUP(H22,価格表!A:A,価格表!G:G),価格係数!$L$7)</f>
        <v>75700</v>
      </c>
      <c r="N22" s="11"/>
    </row>
    <row r="23" spans="1:14" ht="30.75" customHeight="1">
      <c r="A23" s="26" t="s">
        <v>4</v>
      </c>
      <c r="C23" s="85"/>
      <c r="D23" s="85"/>
      <c r="E23" s="21">
        <v>104</v>
      </c>
      <c r="F23" s="21" t="s">
        <v>693</v>
      </c>
      <c r="G23" s="21" t="s">
        <v>284</v>
      </c>
      <c r="H23" s="22" t="s">
        <v>1377</v>
      </c>
      <c r="I23" s="11" t="s">
        <v>1337</v>
      </c>
      <c r="J23" s="21"/>
      <c r="K23" s="81"/>
      <c r="L23" s="82"/>
      <c r="M23" s="23" cm="1">
        <f t="array" ref="M23">ProcessPrice(価格係数!$B$4*_xlfn.XLOOKUP(H23,価格表!A:A,価格表!G:G),価格係数!$L$7)</f>
        <v>61100</v>
      </c>
      <c r="N23" s="21"/>
    </row>
    <row r="24" spans="1:14" ht="30.75" customHeight="1">
      <c r="A24" s="27"/>
      <c r="C24" s="85"/>
      <c r="D24" s="85"/>
      <c r="E24" s="11">
        <v>104</v>
      </c>
      <c r="F24" s="11" t="s">
        <v>693</v>
      </c>
      <c r="G24" s="11" t="s">
        <v>284</v>
      </c>
      <c r="H24" s="12" t="s">
        <v>876</v>
      </c>
      <c r="I24" s="83" t="s">
        <v>794</v>
      </c>
      <c r="J24" s="11"/>
      <c r="K24" s="79" t="s">
        <v>1041</v>
      </c>
      <c r="L24" s="80"/>
      <c r="M24" s="13" cm="1">
        <f t="array" ref="M24">ProcessPrice(価格係数!$B$4*_xlfn.XLOOKUP(H24,価格表!A:A,価格表!G:G),価格係数!$L$7)</f>
        <v>65400</v>
      </c>
      <c r="N24" s="11"/>
    </row>
    <row r="25" spans="1:14" ht="30.75" customHeight="1">
      <c r="A25" s="28"/>
      <c r="C25" s="85"/>
      <c r="D25" s="85"/>
      <c r="E25" s="21">
        <v>104</v>
      </c>
      <c r="F25" s="21" t="s">
        <v>311</v>
      </c>
      <c r="G25" s="21" t="s">
        <v>284</v>
      </c>
      <c r="H25" s="22" t="s">
        <v>877</v>
      </c>
      <c r="I25" s="85"/>
      <c r="J25" s="21" t="s">
        <v>603</v>
      </c>
      <c r="K25" s="81" t="s">
        <v>512</v>
      </c>
      <c r="L25" s="82"/>
      <c r="M25" s="23" cm="1">
        <f t="array" ref="M25">ProcessPrice(価格係数!$B$4*_xlfn.XLOOKUP(H25,価格表!A:A,価格表!G:G),価格係数!$L$7)</f>
        <v>68400</v>
      </c>
      <c r="N25" s="21"/>
    </row>
    <row r="26" spans="1:14" ht="30.75" customHeight="1">
      <c r="A26" s="29">
        <v>18</v>
      </c>
      <c r="C26" s="85"/>
      <c r="D26" s="85"/>
      <c r="E26" s="11">
        <v>104</v>
      </c>
      <c r="F26" s="11" t="s">
        <v>311</v>
      </c>
      <c r="G26" s="11" t="s">
        <v>284</v>
      </c>
      <c r="H26" s="12" t="s">
        <v>878</v>
      </c>
      <c r="I26" s="84"/>
      <c r="J26" s="11" t="s">
        <v>603</v>
      </c>
      <c r="K26" s="79" t="s">
        <v>512</v>
      </c>
      <c r="L26" s="80"/>
      <c r="M26" s="13" cm="1">
        <f t="array" ref="M26">ProcessPrice(価格係数!$B$4*_xlfn.XLOOKUP(H26,価格表!A:A,価格表!G:G),価格係数!$L$7)</f>
        <v>68400</v>
      </c>
      <c r="N26" s="11"/>
    </row>
    <row r="27" spans="1:14" ht="30.75" customHeight="1">
      <c r="A27" s="30" t="s">
        <v>4</v>
      </c>
      <c r="C27" s="85"/>
      <c r="D27" s="85"/>
      <c r="E27" s="21">
        <v>100</v>
      </c>
      <c r="F27" s="21" t="s">
        <v>267</v>
      </c>
      <c r="G27" s="21"/>
      <c r="H27" s="22" t="s">
        <v>1251</v>
      </c>
      <c r="I27" s="11" t="s">
        <v>1214</v>
      </c>
      <c r="J27" s="21"/>
      <c r="K27" s="81" t="s">
        <v>1215</v>
      </c>
      <c r="L27" s="82"/>
      <c r="M27" s="23" cm="1">
        <f t="array" ref="M27">ProcessPrice(価格係数!$B$4*_xlfn.XLOOKUP(H27,価格表!A:A,価格表!G:G),価格係数!$L$7)</f>
        <v>65500</v>
      </c>
      <c r="N27" s="21"/>
    </row>
    <row r="28" spans="1:14" ht="30.75" customHeight="1">
      <c r="A28" s="31"/>
      <c r="C28" s="85"/>
      <c r="D28" s="85"/>
      <c r="E28" s="11">
        <v>104</v>
      </c>
      <c r="F28" s="11" t="s">
        <v>302</v>
      </c>
      <c r="G28" s="11" t="s">
        <v>284</v>
      </c>
      <c r="H28" s="12" t="s">
        <v>1545</v>
      </c>
      <c r="I28" s="11" t="s">
        <v>1542</v>
      </c>
      <c r="J28" s="11" t="s">
        <v>603</v>
      </c>
      <c r="K28" s="79"/>
      <c r="L28" s="80"/>
      <c r="M28" s="13" cm="1">
        <f t="array" ref="M28">ProcessPrice(価格係数!$B$4*_xlfn.XLOOKUP(H28,価格表!A:A,価格表!G:G),価格係数!$L$7)</f>
        <v>73200</v>
      </c>
      <c r="N28" s="11" t="s">
        <v>374</v>
      </c>
    </row>
    <row r="29" spans="1:14" ht="30.75" customHeight="1">
      <c r="A29" s="28"/>
      <c r="C29" s="85"/>
      <c r="D29" s="85"/>
      <c r="E29" s="21">
        <v>104</v>
      </c>
      <c r="F29" s="21" t="s">
        <v>267</v>
      </c>
      <c r="G29" s="21" t="s">
        <v>284</v>
      </c>
      <c r="H29" s="22" t="s">
        <v>433</v>
      </c>
      <c r="I29" s="11" t="s">
        <v>272</v>
      </c>
      <c r="J29" s="21"/>
      <c r="K29" s="81"/>
      <c r="L29" s="82"/>
      <c r="M29" s="23" cm="1">
        <f t="array" ref="M29">ProcessPrice(価格係数!$B$4*_xlfn.XLOOKUP(H29,価格表!A:A,価格表!G:G),価格係数!$L$7)</f>
        <v>64700</v>
      </c>
      <c r="N29" s="21"/>
    </row>
    <row r="30" spans="1:14" ht="30.75" customHeight="1">
      <c r="A30" s="29">
        <v>17</v>
      </c>
      <c r="C30" s="85"/>
      <c r="D30" s="85"/>
      <c r="E30" s="11">
        <v>104</v>
      </c>
      <c r="F30" s="11" t="s">
        <v>201</v>
      </c>
      <c r="G30" s="11" t="s">
        <v>284</v>
      </c>
      <c r="H30" s="12" t="s">
        <v>475</v>
      </c>
      <c r="I30" s="11" t="s">
        <v>447</v>
      </c>
      <c r="J30" s="11"/>
      <c r="K30" s="79" t="s">
        <v>383</v>
      </c>
      <c r="L30" s="80"/>
      <c r="M30" s="13" cm="1">
        <f t="array" ref="M30">ProcessPrice(価格係数!$B$4*_xlfn.XLOOKUP(H30,価格表!A:A,価格表!G:G),価格係数!$L$7)</f>
        <v>74400</v>
      </c>
      <c r="N30" s="11"/>
    </row>
    <row r="31" spans="1:14" ht="30.75" customHeight="1">
      <c r="A31" s="30" t="s">
        <v>4</v>
      </c>
      <c r="C31" s="85"/>
      <c r="D31" s="84"/>
      <c r="E31" s="21">
        <v>100</v>
      </c>
      <c r="F31" s="21" t="s">
        <v>267</v>
      </c>
      <c r="G31" s="21"/>
      <c r="H31" s="22" t="s">
        <v>1390</v>
      </c>
      <c r="I31" s="11" t="s">
        <v>1389</v>
      </c>
      <c r="J31" s="21"/>
      <c r="K31" s="81" t="s">
        <v>675</v>
      </c>
      <c r="L31" s="82"/>
      <c r="M31" s="23" cm="1">
        <f t="array" ref="M31">ProcessPrice(価格係数!$B$4*_xlfn.XLOOKUP(H31,価格表!A:A,価格表!G:G),価格係数!$L$7)</f>
        <v>98600</v>
      </c>
      <c r="N31" s="21"/>
    </row>
    <row r="32" spans="1:14" ht="30.75" customHeight="1">
      <c r="A32" s="31"/>
      <c r="C32" s="85"/>
      <c r="D32" s="83" t="s">
        <v>881</v>
      </c>
      <c r="E32" s="11">
        <v>105</v>
      </c>
      <c r="F32" s="11" t="s">
        <v>693</v>
      </c>
      <c r="G32" s="11" t="s">
        <v>284</v>
      </c>
      <c r="H32" s="12" t="s">
        <v>884</v>
      </c>
      <c r="I32" s="83" t="s">
        <v>794</v>
      </c>
      <c r="J32" s="11"/>
      <c r="K32" s="79" t="s">
        <v>666</v>
      </c>
      <c r="L32" s="80"/>
      <c r="M32" s="13" cm="1">
        <f t="array" ref="M32">ProcessPrice(価格係数!$B$4*_xlfn.XLOOKUP(H32,価格表!A:A,価格表!G:G),価格係数!$L$7)</f>
        <v>77600</v>
      </c>
      <c r="N32" s="11"/>
    </row>
    <row r="33" spans="1:14" ht="30.75" customHeight="1">
      <c r="A33" s="28"/>
      <c r="C33" s="85"/>
      <c r="D33" s="84"/>
      <c r="E33" s="21">
        <v>105</v>
      </c>
      <c r="F33" s="21" t="s">
        <v>693</v>
      </c>
      <c r="G33" s="21" t="s">
        <v>284</v>
      </c>
      <c r="H33" s="22" t="s">
        <v>882</v>
      </c>
      <c r="I33" s="85"/>
      <c r="J33" s="21"/>
      <c r="K33" s="81" t="s">
        <v>883</v>
      </c>
      <c r="L33" s="82"/>
      <c r="M33" s="23" cm="1">
        <f t="array" ref="M33">ProcessPrice(価格係数!$B$4*_xlfn.XLOOKUP(H33,価格表!A:A,価格表!G:G),価格係数!$L$7)</f>
        <v>77600</v>
      </c>
      <c r="N33" s="21"/>
    </row>
    <row r="34" spans="1:14" ht="30.75" customHeight="1">
      <c r="A34" s="29">
        <v>16</v>
      </c>
      <c r="C34" s="85"/>
      <c r="D34" s="83" t="s">
        <v>655</v>
      </c>
      <c r="E34" s="11">
        <v>108</v>
      </c>
      <c r="F34" s="11" t="s">
        <v>311</v>
      </c>
      <c r="G34" s="11" t="s">
        <v>284</v>
      </c>
      <c r="H34" s="12" t="s">
        <v>895</v>
      </c>
      <c r="I34" s="84"/>
      <c r="J34" s="11"/>
      <c r="K34" s="79" t="s">
        <v>828</v>
      </c>
      <c r="L34" s="80"/>
      <c r="M34" s="13" cm="1">
        <f t="array" ref="M34">ProcessPrice(価格係数!$B$4*_xlfn.XLOOKUP(H34,価格表!A:A,価格表!G:G),価格係数!$L$7)</f>
        <v>80200</v>
      </c>
      <c r="N34" s="11"/>
    </row>
    <row r="35" spans="1:14" ht="30.75" customHeight="1">
      <c r="A35" s="30" t="s">
        <v>4</v>
      </c>
      <c r="C35" s="85"/>
      <c r="D35" s="85"/>
      <c r="E35" s="21">
        <v>108</v>
      </c>
      <c r="F35" s="21" t="s">
        <v>311</v>
      </c>
      <c r="G35" s="21" t="s">
        <v>284</v>
      </c>
      <c r="H35" s="22" t="s">
        <v>706</v>
      </c>
      <c r="I35" s="11" t="s">
        <v>660</v>
      </c>
      <c r="J35" s="21"/>
      <c r="K35" s="81"/>
      <c r="L35" s="82"/>
      <c r="M35" s="23" cm="1">
        <f t="array" ref="M35">ProcessPrice(価格係数!$B$4*_xlfn.XLOOKUP(H35,価格表!A:A,価格表!G:G),価格係数!$L$7)</f>
        <v>69800</v>
      </c>
      <c r="N35" s="21"/>
    </row>
    <row r="36" spans="1:14" ht="30.75" customHeight="1">
      <c r="A36" s="31"/>
      <c r="C36" s="85"/>
      <c r="D36" s="85"/>
      <c r="E36" s="11">
        <v>108</v>
      </c>
      <c r="F36" s="11" t="s">
        <v>311</v>
      </c>
      <c r="G36" s="11" t="s">
        <v>284</v>
      </c>
      <c r="H36" s="12" t="s">
        <v>656</v>
      </c>
      <c r="I36" s="11" t="s">
        <v>652</v>
      </c>
      <c r="J36" s="11"/>
      <c r="K36" s="79" t="s">
        <v>666</v>
      </c>
      <c r="L36" s="80"/>
      <c r="M36" s="13" cm="1">
        <f t="array" ref="M36">ProcessPrice(価格係数!$B$4*_xlfn.XLOOKUP(H36,価格表!A:A,価格表!G:G),価格係数!$L$7)</f>
        <v>70800</v>
      </c>
      <c r="N36" s="11"/>
    </row>
    <row r="37" spans="1:14" ht="30.75" customHeight="1">
      <c r="A37" s="28"/>
      <c r="C37" s="85"/>
      <c r="D37" s="84"/>
      <c r="E37" s="21">
        <v>108</v>
      </c>
      <c r="F37" s="21" t="s">
        <v>267</v>
      </c>
      <c r="G37" s="21" t="s">
        <v>284</v>
      </c>
      <c r="H37" s="22" t="s">
        <v>762</v>
      </c>
      <c r="I37" s="11" t="s">
        <v>735</v>
      </c>
      <c r="J37" s="21"/>
      <c r="K37" s="81" t="s">
        <v>666</v>
      </c>
      <c r="L37" s="82"/>
      <c r="M37" s="23" cm="1">
        <f t="array" ref="M37">ProcessPrice(価格係数!$B$4*_xlfn.XLOOKUP(H37,価格表!A:A,価格表!G:G),価格係数!$L$7)</f>
        <v>70800</v>
      </c>
      <c r="N37" s="21"/>
    </row>
    <row r="38" spans="1:14" ht="30.75" customHeight="1">
      <c r="A38" s="29">
        <v>15</v>
      </c>
      <c r="C38" s="85"/>
      <c r="D38" s="83" t="s">
        <v>498</v>
      </c>
      <c r="E38" s="11">
        <v>111</v>
      </c>
      <c r="F38" s="11" t="s">
        <v>302</v>
      </c>
      <c r="G38" s="11" t="s">
        <v>284</v>
      </c>
      <c r="H38" s="12" t="s">
        <v>719</v>
      </c>
      <c r="I38" s="83" t="s">
        <v>660</v>
      </c>
      <c r="J38" s="11" t="s">
        <v>358</v>
      </c>
      <c r="K38" s="79"/>
      <c r="L38" s="80"/>
      <c r="M38" s="13" cm="1">
        <f t="array" ref="M38">ProcessPrice(価格係数!$B$4*_xlfn.XLOOKUP(H38,価格表!A:A,価格表!G:G),価格係数!$L$7)</f>
        <v>76400</v>
      </c>
      <c r="N38" s="11"/>
    </row>
    <row r="39" spans="1:14" ht="30.75" customHeight="1">
      <c r="A39" s="30" t="s">
        <v>4</v>
      </c>
      <c r="C39" s="85"/>
      <c r="D39" s="85"/>
      <c r="E39" s="21">
        <v>111</v>
      </c>
      <c r="F39" s="21" t="s">
        <v>302</v>
      </c>
      <c r="G39" s="21" t="s">
        <v>284</v>
      </c>
      <c r="H39" s="22" t="s">
        <v>720</v>
      </c>
      <c r="I39" s="84"/>
      <c r="J39" s="21"/>
      <c r="K39" s="81"/>
      <c r="L39" s="82"/>
      <c r="M39" s="23" cm="1">
        <f t="array" ref="M39">ProcessPrice(価格係数!$B$4*_xlfn.XLOOKUP(H39,価格表!A:A,価格表!G:G),価格係数!$L$7)</f>
        <v>68800</v>
      </c>
      <c r="N39" s="21"/>
    </row>
    <row r="40" spans="1:14" ht="30.75" customHeight="1">
      <c r="A40" s="31"/>
      <c r="C40" s="85"/>
      <c r="D40" s="84"/>
      <c r="E40" s="11">
        <v>111</v>
      </c>
      <c r="F40" s="11" t="s">
        <v>302</v>
      </c>
      <c r="G40" s="11" t="s">
        <v>284</v>
      </c>
      <c r="H40" s="12" t="s">
        <v>499</v>
      </c>
      <c r="I40" s="11" t="s">
        <v>447</v>
      </c>
      <c r="J40" s="11"/>
      <c r="K40" s="79" t="s">
        <v>448</v>
      </c>
      <c r="L40" s="80"/>
      <c r="M40" s="13" cm="1">
        <f t="array" ref="M40">ProcessPrice(価格係数!$B$4*_xlfn.XLOOKUP(H40,価格表!A:A,価格表!G:G),価格係数!$L$7)</f>
        <v>71900</v>
      </c>
      <c r="N40" s="11"/>
    </row>
    <row r="41" spans="1:14" ht="30.75" customHeight="1">
      <c r="A41" s="28"/>
      <c r="C41" s="85"/>
      <c r="D41" s="11" t="s">
        <v>1315</v>
      </c>
      <c r="E41" s="21">
        <v>113</v>
      </c>
      <c r="F41" s="21" t="s">
        <v>311</v>
      </c>
      <c r="G41" s="21" t="s">
        <v>284</v>
      </c>
      <c r="H41" s="22" t="s">
        <v>1316</v>
      </c>
      <c r="I41" s="11" t="s">
        <v>1214</v>
      </c>
      <c r="J41" s="21"/>
      <c r="K41" s="81"/>
      <c r="L41" s="82"/>
      <c r="M41" s="23" cm="1">
        <f t="array" ref="M41">ProcessPrice(価格係数!$B$4*_xlfn.XLOOKUP(H41,価格表!A:A,価格表!G:G),価格係数!$L$7)</f>
        <v>74600</v>
      </c>
      <c r="N41" s="21"/>
    </row>
    <row r="42" spans="1:14" ht="30.75" customHeight="1">
      <c r="A42" s="29">
        <v>14</v>
      </c>
      <c r="C42" s="85"/>
      <c r="D42" s="83" t="s">
        <v>363</v>
      </c>
      <c r="E42" s="11">
        <v>100</v>
      </c>
      <c r="F42" s="11" t="s">
        <v>267</v>
      </c>
      <c r="G42" s="11" t="s">
        <v>284</v>
      </c>
      <c r="H42" s="12" t="s">
        <v>588</v>
      </c>
      <c r="I42" s="11" t="s">
        <v>547</v>
      </c>
      <c r="J42" s="11"/>
      <c r="K42" s="79" t="s">
        <v>591</v>
      </c>
      <c r="L42" s="80"/>
      <c r="M42" s="13" cm="1">
        <f t="array" ref="M42">ProcessPrice(価格係数!$B$4*_xlfn.XLOOKUP(H42,価格表!A:A,価格表!G:G),価格係数!$L$7)</f>
        <v>49100</v>
      </c>
      <c r="N42" s="11"/>
    </row>
    <row r="43" spans="1:14" ht="30.75" customHeight="1">
      <c r="A43" s="30" t="s">
        <v>4</v>
      </c>
      <c r="C43" s="85"/>
      <c r="D43" s="84"/>
      <c r="E43" s="21">
        <v>100</v>
      </c>
      <c r="F43" s="21" t="s">
        <v>267</v>
      </c>
      <c r="G43" s="21" t="s">
        <v>284</v>
      </c>
      <c r="H43" s="22" t="s">
        <v>364</v>
      </c>
      <c r="I43" s="11" t="s">
        <v>272</v>
      </c>
      <c r="J43" s="21"/>
      <c r="K43" s="81"/>
      <c r="L43" s="82"/>
      <c r="M43" s="23" cm="1">
        <f t="array" ref="M43">ProcessPrice(価格係数!$B$4*_xlfn.XLOOKUP(H43,価格表!A:A,価格表!G:G),価格係数!$L$7)</f>
        <v>47600</v>
      </c>
      <c r="N43" s="21"/>
    </row>
    <row r="44" spans="1:14" ht="30.75" customHeight="1">
      <c r="A44" s="31"/>
      <c r="C44" s="85"/>
      <c r="D44" s="83" t="s">
        <v>392</v>
      </c>
      <c r="E44" s="11">
        <v>103</v>
      </c>
      <c r="F44" s="11" t="s">
        <v>311</v>
      </c>
      <c r="G44" s="11" t="s">
        <v>284</v>
      </c>
      <c r="H44" s="12" t="s">
        <v>1225</v>
      </c>
      <c r="I44" s="83" t="s">
        <v>1214</v>
      </c>
      <c r="J44" s="11"/>
      <c r="K44" s="79"/>
      <c r="L44" s="80"/>
      <c r="M44" s="13" cm="1">
        <f t="array" ref="M44">ProcessPrice(価格係数!$B$4*_xlfn.XLOOKUP(H44,価格表!A:A,価格表!G:G),価格係数!$L$7)</f>
        <v>55700</v>
      </c>
      <c r="N44" s="11"/>
    </row>
    <row r="45" spans="1:14" ht="30.75" customHeight="1">
      <c r="A45" s="28"/>
      <c r="C45" s="85"/>
      <c r="D45" s="85"/>
      <c r="E45" s="21">
        <v>99</v>
      </c>
      <c r="F45" s="21" t="s">
        <v>302</v>
      </c>
      <c r="G45" s="21"/>
      <c r="H45" s="22" t="s">
        <v>1226</v>
      </c>
      <c r="I45" s="85"/>
      <c r="J45" s="21" t="s">
        <v>358</v>
      </c>
      <c r="K45" s="81" t="s">
        <v>1215</v>
      </c>
      <c r="L45" s="82"/>
      <c r="M45" s="23" cm="1">
        <f t="array" ref="M45">ProcessPrice(価格係数!$B$4*_xlfn.XLOOKUP(H45,価格表!A:A,価格表!G:G),価格係数!$L$7)</f>
        <v>57700</v>
      </c>
      <c r="N45" s="21" t="s">
        <v>542</v>
      </c>
    </row>
    <row r="46" spans="1:14" ht="30.75" customHeight="1">
      <c r="A46" s="29">
        <v>13</v>
      </c>
      <c r="C46" s="85"/>
      <c r="D46" s="85"/>
      <c r="E46" s="11">
        <v>99</v>
      </c>
      <c r="F46" s="11" t="s">
        <v>267</v>
      </c>
      <c r="G46" s="11"/>
      <c r="H46" s="12" t="s">
        <v>1224</v>
      </c>
      <c r="I46" s="84"/>
      <c r="J46" s="11"/>
      <c r="K46" s="79" t="s">
        <v>2133</v>
      </c>
      <c r="L46" s="80"/>
      <c r="M46" s="13" cm="1">
        <f t="array" ref="M46">ProcessPrice(価格係数!$B$4*_xlfn.XLOOKUP(H46,価格表!A:A,価格表!G:G),価格係数!$L$7)</f>
        <v>55700</v>
      </c>
      <c r="N46" s="11"/>
    </row>
    <row r="47" spans="1:14" ht="30.75" customHeight="1">
      <c r="A47" s="30" t="s">
        <v>4</v>
      </c>
      <c r="C47" s="85"/>
      <c r="D47" s="85"/>
      <c r="E47" s="21">
        <v>103</v>
      </c>
      <c r="F47" s="21" t="s">
        <v>267</v>
      </c>
      <c r="G47" s="21" t="s">
        <v>284</v>
      </c>
      <c r="H47" s="22" t="s">
        <v>661</v>
      </c>
      <c r="I47" s="83" t="s">
        <v>660</v>
      </c>
      <c r="J47" s="21" t="s">
        <v>603</v>
      </c>
      <c r="K47" s="81" t="s">
        <v>383</v>
      </c>
      <c r="L47" s="82"/>
      <c r="M47" s="23" cm="1">
        <f t="array" ref="M47">ProcessPrice(価格係数!$B$4*_xlfn.XLOOKUP(H47,価格表!A:A,価格表!G:G),価格係数!$L$7)</f>
        <v>58900</v>
      </c>
      <c r="N47" s="21"/>
    </row>
    <row r="48" spans="1:14" ht="30.75" customHeight="1">
      <c r="A48" s="31"/>
      <c r="C48" s="84"/>
      <c r="D48" s="84"/>
      <c r="E48" s="11">
        <v>103</v>
      </c>
      <c r="F48" s="11" t="s">
        <v>267</v>
      </c>
      <c r="G48" s="11" t="s">
        <v>284</v>
      </c>
      <c r="H48" s="12" t="s">
        <v>663</v>
      </c>
      <c r="I48" s="84"/>
      <c r="J48" s="11"/>
      <c r="K48" s="79" t="s">
        <v>383</v>
      </c>
      <c r="L48" s="80"/>
      <c r="M48" s="13" cm="1">
        <f t="array" ref="M48">ProcessPrice(価格係数!$B$4*_xlfn.XLOOKUP(H48,価格表!A:A,価格表!G:G),価格係数!$L$7)</f>
        <v>54500</v>
      </c>
      <c r="N48" s="11"/>
    </row>
    <row r="49" spans="8:13" ht="22.5" customHeight="1">
      <c r="H49" s="48"/>
      <c r="M49" s="49"/>
    </row>
    <row r="50" spans="8:13" ht="22.5" customHeight="1">
      <c r="H50" s="48"/>
      <c r="I50" s="9">
        <v>16</v>
      </c>
      <c r="M50" s="49"/>
    </row>
    <row r="51" spans="8:13" ht="22.5" customHeight="1">
      <c r="H51" s="48"/>
      <c r="M51" s="49"/>
    </row>
  </sheetData>
  <mergeCells count="62">
    <mergeCell ref="K4:L4"/>
    <mergeCell ref="C5:C48"/>
    <mergeCell ref="D5:D10"/>
    <mergeCell ref="K5:L5"/>
    <mergeCell ref="I6:I8"/>
    <mergeCell ref="K6:L6"/>
    <mergeCell ref="K7:L7"/>
    <mergeCell ref="K8:L8"/>
    <mergeCell ref="K9:L9"/>
    <mergeCell ref="K10:L10"/>
    <mergeCell ref="D11:D21"/>
    <mergeCell ref="K11:L11"/>
    <mergeCell ref="K12:L12"/>
    <mergeCell ref="I13:I14"/>
    <mergeCell ref="K13:L13"/>
    <mergeCell ref="K14:L14"/>
    <mergeCell ref="K15:L15"/>
    <mergeCell ref="K16:L16"/>
    <mergeCell ref="K17:L17"/>
    <mergeCell ref="K18:L18"/>
    <mergeCell ref="D22:D31"/>
    <mergeCell ref="K22:L22"/>
    <mergeCell ref="K23:L23"/>
    <mergeCell ref="I24:I26"/>
    <mergeCell ref="K24:L24"/>
    <mergeCell ref="K25:L25"/>
    <mergeCell ref="K31:L31"/>
    <mergeCell ref="K19:L19"/>
    <mergeCell ref="I20:I21"/>
    <mergeCell ref="K20:L20"/>
    <mergeCell ref="K21:L21"/>
    <mergeCell ref="K26:L26"/>
    <mergeCell ref="K27:L27"/>
    <mergeCell ref="K28:L28"/>
    <mergeCell ref="K29:L29"/>
    <mergeCell ref="K30:L30"/>
    <mergeCell ref="K41:L41"/>
    <mergeCell ref="D32:D33"/>
    <mergeCell ref="I32:I34"/>
    <mergeCell ref="K32:L32"/>
    <mergeCell ref="K33:L33"/>
    <mergeCell ref="D34:D37"/>
    <mergeCell ref="K34:L34"/>
    <mergeCell ref="K35:L35"/>
    <mergeCell ref="K36:L36"/>
    <mergeCell ref="K37:L37"/>
    <mergeCell ref="D38:D40"/>
    <mergeCell ref="I38:I39"/>
    <mergeCell ref="K38:L38"/>
    <mergeCell ref="K39:L39"/>
    <mergeCell ref="K40:L40"/>
    <mergeCell ref="K48:L48"/>
    <mergeCell ref="D42:D43"/>
    <mergeCell ref="K42:L42"/>
    <mergeCell ref="K43:L43"/>
    <mergeCell ref="D44:D48"/>
    <mergeCell ref="I44:I46"/>
    <mergeCell ref="K44:L44"/>
    <mergeCell ref="K45:L45"/>
    <mergeCell ref="K46:L46"/>
    <mergeCell ref="I47:I48"/>
    <mergeCell ref="K47:L47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B5D78-691B-4471-9AC8-96B12C4C6A86}">
  <sheetPr codeName="Sheet29">
    <tabColor rgb="FF92D050"/>
    <pageSetUpPr fitToPage="1"/>
  </sheetPr>
  <dimension ref="C1:U51"/>
  <sheetViews>
    <sheetView view="pageBreakPreview" zoomScale="60" zoomScaleNormal="100" workbookViewId="0">
      <selection activeCell="N5" sqref="N5:N4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19</v>
      </c>
      <c r="D5" s="83" t="s">
        <v>392</v>
      </c>
      <c r="E5" s="18">
        <v>99</v>
      </c>
      <c r="F5" s="18" t="s">
        <v>302</v>
      </c>
      <c r="G5" s="18"/>
      <c r="H5" s="19" t="s">
        <v>662</v>
      </c>
      <c r="I5" s="46" t="s">
        <v>660</v>
      </c>
      <c r="J5" s="18"/>
      <c r="K5" s="81" t="s">
        <v>510</v>
      </c>
      <c r="L5" s="82"/>
      <c r="M5" s="20" cm="1">
        <f t="array" ref="M5">ProcessPrice(価格係数!$B$4*_xlfn.XLOOKUP(H5,価格表!A:A,価格表!G:G),価格係数!$L$7)</f>
        <v>56100</v>
      </c>
      <c r="N5" s="18"/>
      <c r="P5" s="32"/>
    </row>
    <row r="6" spans="3:16" ht="30.75" customHeight="1">
      <c r="C6" s="85"/>
      <c r="D6" s="85"/>
      <c r="E6" s="11">
        <v>103</v>
      </c>
      <c r="F6" s="11" t="s">
        <v>302</v>
      </c>
      <c r="G6" s="11" t="s">
        <v>284</v>
      </c>
      <c r="H6" s="12" t="s">
        <v>1895</v>
      </c>
      <c r="I6" s="11" t="s">
        <v>1862</v>
      </c>
      <c r="J6" s="11"/>
      <c r="K6" s="79"/>
      <c r="L6" s="80"/>
      <c r="M6" s="13" cm="1">
        <f t="array" ref="M6">ProcessPrice(価格係数!$B$4*_xlfn.XLOOKUP(H6,価格表!A:A,価格表!G:G),価格係数!$L$7)</f>
        <v>49400</v>
      </c>
      <c r="N6" s="11" t="s">
        <v>1808</v>
      </c>
      <c r="P6" s="33">
        <v>23</v>
      </c>
    </row>
    <row r="7" spans="3:16" ht="30.75" customHeight="1">
      <c r="C7" s="85"/>
      <c r="D7" s="85"/>
      <c r="E7" s="21">
        <v>99</v>
      </c>
      <c r="F7" s="21" t="s">
        <v>267</v>
      </c>
      <c r="G7" s="21"/>
      <c r="H7" s="22" t="s">
        <v>600</v>
      </c>
      <c r="I7" s="11" t="s">
        <v>547</v>
      </c>
      <c r="J7" s="21"/>
      <c r="K7" s="81" t="s">
        <v>383</v>
      </c>
      <c r="L7" s="82"/>
      <c r="M7" s="23" cm="1">
        <f t="array" ref="M7">ProcessPrice(価格係数!$B$4*_xlfn.XLOOKUP(H7,価格表!A:A,価格表!G:G),価格係数!$L$7)</f>
        <v>52100</v>
      </c>
      <c r="N7" s="21"/>
      <c r="P7" s="34" t="s">
        <v>4</v>
      </c>
    </row>
    <row r="8" spans="3:16" ht="30.75" customHeight="1">
      <c r="C8" s="85"/>
      <c r="D8" s="85"/>
      <c r="E8" s="11">
        <v>103</v>
      </c>
      <c r="F8" s="11" t="s">
        <v>267</v>
      </c>
      <c r="G8" s="11" t="s">
        <v>284</v>
      </c>
      <c r="H8" s="12" t="s">
        <v>1782</v>
      </c>
      <c r="I8" s="83" t="s">
        <v>1719</v>
      </c>
      <c r="J8" s="11"/>
      <c r="K8" s="79" t="s">
        <v>383</v>
      </c>
      <c r="L8" s="80"/>
      <c r="M8" s="13" cm="1">
        <f t="array" ref="M8">ProcessPrice(価格係数!$B$4*_xlfn.XLOOKUP(H8,価格表!A:A,価格表!G:G),価格係数!$L$7)</f>
        <v>52100</v>
      </c>
      <c r="N8" s="11"/>
      <c r="P8" s="35"/>
    </row>
    <row r="9" spans="3:16" ht="30.75" customHeight="1">
      <c r="C9" s="85"/>
      <c r="D9" s="85"/>
      <c r="E9" s="21">
        <v>103</v>
      </c>
      <c r="F9" s="21" t="s">
        <v>267</v>
      </c>
      <c r="G9" s="21" t="s">
        <v>284</v>
      </c>
      <c r="H9" s="22" t="s">
        <v>1783</v>
      </c>
      <c r="I9" s="84"/>
      <c r="J9" s="21"/>
      <c r="K9" s="81" t="s">
        <v>738</v>
      </c>
      <c r="L9" s="82"/>
      <c r="M9" s="23" cm="1">
        <f t="array" ref="M9">ProcessPrice(価格係数!$B$4*_xlfn.XLOOKUP(H9,価格表!A:A,価格表!G:G),価格係数!$L$7)</f>
        <v>49600</v>
      </c>
      <c r="N9" s="21"/>
      <c r="P9" s="32"/>
    </row>
    <row r="10" spans="3:16" ht="30.75" customHeight="1">
      <c r="C10" s="85"/>
      <c r="D10" s="85"/>
      <c r="E10" s="11">
        <v>99</v>
      </c>
      <c r="F10" s="11" t="s">
        <v>267</v>
      </c>
      <c r="G10" s="11"/>
      <c r="H10" s="12" t="s">
        <v>1921</v>
      </c>
      <c r="I10" s="11" t="s">
        <v>1912</v>
      </c>
      <c r="J10" s="11"/>
      <c r="K10" s="79"/>
      <c r="L10" s="80"/>
      <c r="M10" s="13" cm="1">
        <f t="array" ref="M10">ProcessPrice(価格係数!$B$4*_xlfn.XLOOKUP(H10,価格表!A:A,価格表!G:G),価格係数!$L$7)</f>
        <v>47500</v>
      </c>
      <c r="N10" s="11" t="s">
        <v>374</v>
      </c>
      <c r="P10" s="33">
        <v>22</v>
      </c>
    </row>
    <row r="11" spans="3:16" ht="30.75" customHeight="1">
      <c r="C11" s="85"/>
      <c r="D11" s="85"/>
      <c r="E11" s="21">
        <v>103</v>
      </c>
      <c r="F11" s="21" t="s">
        <v>267</v>
      </c>
      <c r="G11" s="21" t="s">
        <v>284</v>
      </c>
      <c r="H11" s="22" t="s">
        <v>393</v>
      </c>
      <c r="I11" s="11" t="s">
        <v>272</v>
      </c>
      <c r="J11" s="21"/>
      <c r="K11" s="81" t="s">
        <v>383</v>
      </c>
      <c r="L11" s="82"/>
      <c r="M11" s="23" cm="1">
        <f t="array" ref="M11">ProcessPrice(価格係数!$B$4*_xlfn.XLOOKUP(H11,価格表!A:A,価格表!G:G),価格係数!$L$7)</f>
        <v>53200</v>
      </c>
      <c r="N11" s="21"/>
      <c r="P11" s="34" t="s">
        <v>4</v>
      </c>
    </row>
    <row r="12" spans="3:16" ht="30.75" customHeight="1">
      <c r="C12" s="85"/>
      <c r="D12" s="85"/>
      <c r="E12" s="11">
        <v>103</v>
      </c>
      <c r="F12" s="11" t="s">
        <v>267</v>
      </c>
      <c r="G12" s="11" t="s">
        <v>284</v>
      </c>
      <c r="H12" s="12" t="s">
        <v>458</v>
      </c>
      <c r="I12" s="83" t="s">
        <v>447</v>
      </c>
      <c r="J12" s="11"/>
      <c r="K12" s="79" t="s">
        <v>448</v>
      </c>
      <c r="L12" s="80"/>
      <c r="M12" s="13" cm="1">
        <f t="array" ref="M12">ProcessPrice(価格係数!$B$4*_xlfn.XLOOKUP(H12,価格表!A:A,価格表!G:G),価格係数!$L$7)</f>
        <v>52500</v>
      </c>
      <c r="N12" s="11"/>
      <c r="P12" s="35"/>
    </row>
    <row r="13" spans="3:16" ht="30.75" customHeight="1">
      <c r="C13" s="85"/>
      <c r="D13" s="84"/>
      <c r="E13" s="21">
        <v>103</v>
      </c>
      <c r="F13" s="21" t="s">
        <v>201</v>
      </c>
      <c r="G13" s="21" t="s">
        <v>284</v>
      </c>
      <c r="H13" s="22" t="s">
        <v>459</v>
      </c>
      <c r="I13" s="84"/>
      <c r="J13" s="21"/>
      <c r="K13" s="81" t="s">
        <v>383</v>
      </c>
      <c r="L13" s="82"/>
      <c r="M13" s="23" cm="1">
        <f t="array" ref="M13">ProcessPrice(価格係数!$B$4*_xlfn.XLOOKUP(H13,価格表!A:A,価格表!G:G),価格係数!$L$7)</f>
        <v>55100</v>
      </c>
      <c r="N13" s="21"/>
      <c r="P13" s="32"/>
    </row>
    <row r="14" spans="3:16" ht="30.75" customHeight="1">
      <c r="C14" s="85"/>
      <c r="D14" s="83" t="s">
        <v>469</v>
      </c>
      <c r="E14" s="11">
        <v>105</v>
      </c>
      <c r="F14" s="11" t="s">
        <v>302</v>
      </c>
      <c r="G14" s="11" t="s">
        <v>284</v>
      </c>
      <c r="H14" s="12" t="s">
        <v>1247</v>
      </c>
      <c r="I14" s="11" t="s">
        <v>1214</v>
      </c>
      <c r="J14" s="11"/>
      <c r="K14" s="79" t="s">
        <v>616</v>
      </c>
      <c r="L14" s="80"/>
      <c r="M14" s="13" cm="1">
        <f t="array" ref="M14">ProcessPrice(価格係数!$B$4*_xlfn.XLOOKUP(H14,価格表!A:A,価格表!G:G),価格係数!$L$7)</f>
        <v>61400</v>
      </c>
      <c r="N14" s="11"/>
      <c r="P14" s="33">
        <v>21</v>
      </c>
    </row>
    <row r="15" spans="3:16" ht="30.75" customHeight="1">
      <c r="C15" s="85"/>
      <c r="D15" s="85"/>
      <c r="E15" s="21">
        <v>105</v>
      </c>
      <c r="F15" s="21" t="s">
        <v>302</v>
      </c>
      <c r="G15" s="21" t="s">
        <v>284</v>
      </c>
      <c r="H15" s="22" t="s">
        <v>681</v>
      </c>
      <c r="I15" s="11" t="s">
        <v>660</v>
      </c>
      <c r="J15" s="21" t="s">
        <v>358</v>
      </c>
      <c r="K15" s="81" t="s">
        <v>616</v>
      </c>
      <c r="L15" s="82"/>
      <c r="M15" s="23" cm="1">
        <f t="array" ref="M15">ProcessPrice(価格係数!$B$4*_xlfn.XLOOKUP(H15,価格表!A:A,価格表!G:G),価格係数!$L$7)</f>
        <v>65100</v>
      </c>
      <c r="N15" s="21"/>
      <c r="P15" s="34" t="s">
        <v>4</v>
      </c>
    </row>
    <row r="16" spans="3:16" ht="30.75" customHeight="1">
      <c r="C16" s="85"/>
      <c r="D16" s="85"/>
      <c r="E16" s="11">
        <v>101</v>
      </c>
      <c r="F16" s="11" t="s">
        <v>302</v>
      </c>
      <c r="G16" s="11"/>
      <c r="H16" s="12" t="s">
        <v>1799</v>
      </c>
      <c r="I16" s="11" t="s">
        <v>1719</v>
      </c>
      <c r="J16" s="11" t="s">
        <v>358</v>
      </c>
      <c r="K16" s="79"/>
      <c r="L16" s="80"/>
      <c r="M16" s="13" cm="1">
        <f t="array" ref="M16">ProcessPrice(価格係数!$B$4*_xlfn.XLOOKUP(H16,価格表!A:A,価格表!G:G),価格係数!$L$7)</f>
        <v>58900</v>
      </c>
      <c r="N16" s="11"/>
      <c r="P16" s="35"/>
    </row>
    <row r="17" spans="3:16" ht="30.75" customHeight="1">
      <c r="C17" s="85"/>
      <c r="D17" s="84"/>
      <c r="E17" s="21">
        <v>105</v>
      </c>
      <c r="F17" s="21" t="s">
        <v>267</v>
      </c>
      <c r="G17" s="21" t="s">
        <v>284</v>
      </c>
      <c r="H17" s="22" t="s">
        <v>470</v>
      </c>
      <c r="I17" s="11" t="s">
        <v>447</v>
      </c>
      <c r="J17" s="21"/>
      <c r="K17" s="81"/>
      <c r="L17" s="82"/>
      <c r="M17" s="23" cm="1">
        <f t="array" ref="M17">ProcessPrice(価格係数!$B$4*_xlfn.XLOOKUP(H17,価格表!A:A,価格表!G:G),価格係数!$L$7)</f>
        <v>58900</v>
      </c>
      <c r="N17" s="21"/>
      <c r="P17" s="32"/>
    </row>
    <row r="18" spans="3:16" ht="30.75" customHeight="1">
      <c r="C18" s="85"/>
      <c r="D18" s="83" t="s">
        <v>480</v>
      </c>
      <c r="E18" s="11">
        <v>107</v>
      </c>
      <c r="F18" s="11" t="s">
        <v>311</v>
      </c>
      <c r="G18" s="11" t="s">
        <v>284</v>
      </c>
      <c r="H18" s="12" t="s">
        <v>1258</v>
      </c>
      <c r="I18" s="83" t="s">
        <v>1214</v>
      </c>
      <c r="J18" s="11"/>
      <c r="K18" s="79" t="s">
        <v>1215</v>
      </c>
      <c r="L18" s="80"/>
      <c r="M18" s="13" cm="1">
        <f t="array" ref="M18">ProcessPrice(価格係数!$B$4*_xlfn.XLOOKUP(H18,価格表!A:A,価格表!G:G),価格係数!$L$7)</f>
        <v>60600</v>
      </c>
      <c r="N18" s="11"/>
      <c r="P18" s="33">
        <v>20</v>
      </c>
    </row>
    <row r="19" spans="3:16" ht="30.75" customHeight="1">
      <c r="C19" s="85"/>
      <c r="D19" s="85"/>
      <c r="E19" s="21">
        <v>103</v>
      </c>
      <c r="F19" s="21" t="s">
        <v>311</v>
      </c>
      <c r="G19" s="21"/>
      <c r="H19" s="22" t="s">
        <v>1259</v>
      </c>
      <c r="I19" s="84"/>
      <c r="J19" s="21"/>
      <c r="K19" s="81" t="s">
        <v>1234</v>
      </c>
      <c r="L19" s="82"/>
      <c r="M19" s="23" cm="1">
        <f t="array" ref="M19">ProcessPrice(価格係数!$B$4*_xlfn.XLOOKUP(H19,価格表!A:A,価格表!G:G),価格係数!$L$7)</f>
        <v>66700</v>
      </c>
      <c r="N19" s="21"/>
      <c r="P19" s="34" t="s">
        <v>4</v>
      </c>
    </row>
    <row r="20" spans="3:16" ht="30.75" customHeight="1">
      <c r="C20" s="85"/>
      <c r="D20" s="85"/>
      <c r="E20" s="11">
        <v>107</v>
      </c>
      <c r="F20" s="11" t="s">
        <v>302</v>
      </c>
      <c r="G20" s="11" t="s">
        <v>284</v>
      </c>
      <c r="H20" s="12" t="s">
        <v>687</v>
      </c>
      <c r="I20" s="83" t="s">
        <v>660</v>
      </c>
      <c r="J20" s="11" t="s">
        <v>358</v>
      </c>
      <c r="K20" s="79"/>
      <c r="L20" s="80"/>
      <c r="M20" s="13" cm="1">
        <f t="array" ref="M20">ProcessPrice(価格係数!$B$4*_xlfn.XLOOKUP(H20,価格表!A:A,価格表!G:G),価格係数!$L$7)</f>
        <v>65700</v>
      </c>
      <c r="N20" s="11"/>
      <c r="P20" s="35"/>
    </row>
    <row r="21" spans="3:16" ht="30.75" customHeight="1">
      <c r="C21" s="85"/>
      <c r="D21" s="85"/>
      <c r="E21" s="21">
        <v>107</v>
      </c>
      <c r="F21" s="21" t="s">
        <v>302</v>
      </c>
      <c r="G21" s="21" t="s">
        <v>284</v>
      </c>
      <c r="H21" s="22" t="s">
        <v>689</v>
      </c>
      <c r="I21" s="85"/>
      <c r="J21" s="21"/>
      <c r="K21" s="81" t="s">
        <v>510</v>
      </c>
      <c r="L21" s="82"/>
      <c r="M21" s="23" cm="1">
        <f t="array" ref="M21">ProcessPrice(価格係数!$B$4*_xlfn.XLOOKUP(H21,価格表!A:A,価格表!G:G),価格係数!$L$7)</f>
        <v>62600</v>
      </c>
      <c r="N21" s="21"/>
      <c r="P21" s="36"/>
    </row>
    <row r="22" spans="3:16" ht="30.75" customHeight="1">
      <c r="C22" s="85"/>
      <c r="D22" s="85"/>
      <c r="E22" s="11">
        <v>103</v>
      </c>
      <c r="F22" s="11" t="s">
        <v>311</v>
      </c>
      <c r="G22" s="11"/>
      <c r="H22" s="12" t="s">
        <v>686</v>
      </c>
      <c r="I22" s="85"/>
      <c r="J22" s="11"/>
      <c r="K22" s="79" t="s">
        <v>669</v>
      </c>
      <c r="L22" s="80"/>
      <c r="M22" s="13" cm="1">
        <f t="array" ref="M22">ProcessPrice(価格係数!$B$4*_xlfn.XLOOKUP(H22,価格表!A:A,価格表!G:G),価格係数!$L$7)</f>
        <v>62600</v>
      </c>
      <c r="N22" s="11"/>
      <c r="P22" s="37">
        <v>19</v>
      </c>
    </row>
    <row r="23" spans="3:16" ht="30.75" customHeight="1">
      <c r="C23" s="85"/>
      <c r="D23" s="85"/>
      <c r="E23" s="21">
        <v>103</v>
      </c>
      <c r="F23" s="21" t="s">
        <v>311</v>
      </c>
      <c r="G23" s="21"/>
      <c r="H23" s="22" t="s">
        <v>688</v>
      </c>
      <c r="I23" s="84"/>
      <c r="J23" s="21"/>
      <c r="K23" s="81" t="s">
        <v>666</v>
      </c>
      <c r="L23" s="82"/>
      <c r="M23" s="23" cm="1">
        <f t="array" ref="M23">ProcessPrice(価格係数!$B$4*_xlfn.XLOOKUP(H23,価格表!A:A,価格表!G:G),価格係数!$L$7)</f>
        <v>64900</v>
      </c>
      <c r="N23" s="21"/>
      <c r="P23" s="38" t="s">
        <v>4</v>
      </c>
    </row>
    <row r="24" spans="3:16" ht="30.75" customHeight="1">
      <c r="C24" s="85"/>
      <c r="D24" s="85"/>
      <c r="E24" s="11">
        <v>107</v>
      </c>
      <c r="F24" s="11" t="s">
        <v>201</v>
      </c>
      <c r="G24" s="11" t="s">
        <v>284</v>
      </c>
      <c r="H24" s="12" t="s">
        <v>745</v>
      </c>
      <c r="I24" s="83" t="s">
        <v>735</v>
      </c>
      <c r="J24" s="11" t="s">
        <v>358</v>
      </c>
      <c r="K24" s="79" t="s">
        <v>616</v>
      </c>
      <c r="L24" s="80"/>
      <c r="M24" s="13" cm="1">
        <f t="array" ref="M24">ProcessPrice(価格係数!$B$4*_xlfn.XLOOKUP(H24,価格表!A:A,価格表!G:G),価格係数!$L$7)</f>
        <v>68500</v>
      </c>
      <c r="N24" s="11"/>
      <c r="P24" s="39"/>
    </row>
    <row r="25" spans="3:16" ht="30.75" customHeight="1">
      <c r="C25" s="85"/>
      <c r="D25" s="85"/>
      <c r="E25" s="21">
        <v>103</v>
      </c>
      <c r="F25" s="21" t="s">
        <v>267</v>
      </c>
      <c r="G25" s="21"/>
      <c r="H25" s="22" t="s">
        <v>744</v>
      </c>
      <c r="I25" s="84"/>
      <c r="J25" s="21"/>
      <c r="K25" s="81" t="s">
        <v>666</v>
      </c>
      <c r="L25" s="82"/>
      <c r="M25" s="23" cm="1">
        <f t="array" ref="M25">ProcessPrice(価格係数!$B$4*_xlfn.XLOOKUP(H25,価格表!A:A,価格表!G:G),価格係数!$L$7)</f>
        <v>65700</v>
      </c>
      <c r="N25" s="21"/>
      <c r="P25" s="32"/>
    </row>
    <row r="26" spans="3:16" ht="30.75" customHeight="1">
      <c r="C26" s="85"/>
      <c r="D26" s="84"/>
      <c r="E26" s="11">
        <v>107</v>
      </c>
      <c r="F26" s="11" t="s">
        <v>311</v>
      </c>
      <c r="G26" s="11" t="s">
        <v>284</v>
      </c>
      <c r="H26" s="12" t="s">
        <v>481</v>
      </c>
      <c r="I26" s="11" t="s">
        <v>447</v>
      </c>
      <c r="J26" s="11"/>
      <c r="K26" s="79" t="s">
        <v>448</v>
      </c>
      <c r="L26" s="80"/>
      <c r="M26" s="13" cm="1">
        <f t="array" ref="M26">ProcessPrice(価格係数!$B$4*_xlfn.XLOOKUP(H26,価格表!A:A,価格表!G:G),価格係数!$L$7)</f>
        <v>62100</v>
      </c>
      <c r="N26" s="11"/>
      <c r="P26" s="33">
        <v>18</v>
      </c>
    </row>
    <row r="27" spans="3:16" ht="30.75" customHeight="1">
      <c r="C27" s="85"/>
      <c r="D27" s="83" t="s">
        <v>490</v>
      </c>
      <c r="E27" s="21">
        <v>110</v>
      </c>
      <c r="F27" s="21" t="s">
        <v>311</v>
      </c>
      <c r="G27" s="21" t="s">
        <v>284</v>
      </c>
      <c r="H27" s="22" t="s">
        <v>1270</v>
      </c>
      <c r="I27" s="11" t="s">
        <v>1214</v>
      </c>
      <c r="J27" s="21"/>
      <c r="K27" s="81" t="s">
        <v>1215</v>
      </c>
      <c r="L27" s="82"/>
      <c r="M27" s="23" cm="1">
        <f t="array" ref="M27">ProcessPrice(価格係数!$B$4*_xlfn.XLOOKUP(H27,価格表!A:A,価格表!G:G),価格係数!$L$7)</f>
        <v>61500</v>
      </c>
      <c r="N27" s="21"/>
      <c r="P27" s="34" t="s">
        <v>4</v>
      </c>
    </row>
    <row r="28" spans="3:16" ht="30.75" customHeight="1">
      <c r="C28" s="85"/>
      <c r="D28" s="85"/>
      <c r="E28" s="11">
        <v>110</v>
      </c>
      <c r="F28" s="11" t="s">
        <v>311</v>
      </c>
      <c r="G28" s="11" t="s">
        <v>284</v>
      </c>
      <c r="H28" s="12" t="s">
        <v>703</v>
      </c>
      <c r="I28" s="83" t="s">
        <v>660</v>
      </c>
      <c r="J28" s="11"/>
      <c r="K28" s="79" t="s">
        <v>675</v>
      </c>
      <c r="L28" s="80"/>
      <c r="M28" s="13" cm="1">
        <f t="array" ref="M28">ProcessPrice(価格係数!$B$4*_xlfn.XLOOKUP(H28,価格表!A:A,価格表!G:G),価格係数!$L$7)</f>
        <v>68400</v>
      </c>
      <c r="N28" s="11"/>
      <c r="P28" s="35"/>
    </row>
    <row r="29" spans="3:16" ht="30.75" customHeight="1">
      <c r="C29" s="85"/>
      <c r="D29" s="85"/>
      <c r="E29" s="21">
        <v>110</v>
      </c>
      <c r="F29" s="21" t="s">
        <v>302</v>
      </c>
      <c r="G29" s="21" t="s">
        <v>284</v>
      </c>
      <c r="H29" s="22" t="s">
        <v>702</v>
      </c>
      <c r="I29" s="84"/>
      <c r="J29" s="21" t="s">
        <v>358</v>
      </c>
      <c r="K29" s="81" t="s">
        <v>616</v>
      </c>
      <c r="L29" s="82"/>
      <c r="M29" s="23" cm="1">
        <f t="array" ref="M29">ProcessPrice(価格係数!$B$4*_xlfn.XLOOKUP(H29,価格表!A:A,価格表!G:G),価格係数!$L$7)</f>
        <v>75200</v>
      </c>
      <c r="N29" s="21"/>
      <c r="P29" s="32"/>
    </row>
    <row r="30" spans="3:16" ht="30.75" customHeight="1">
      <c r="C30" s="85"/>
      <c r="D30" s="85"/>
      <c r="E30" s="11">
        <v>110</v>
      </c>
      <c r="F30" s="11" t="s">
        <v>267</v>
      </c>
      <c r="G30" s="11" t="s">
        <v>284</v>
      </c>
      <c r="H30" s="12" t="s">
        <v>759</v>
      </c>
      <c r="I30" s="11" t="s">
        <v>735</v>
      </c>
      <c r="J30" s="11"/>
      <c r="K30" s="79" t="s">
        <v>675</v>
      </c>
      <c r="L30" s="80"/>
      <c r="M30" s="13" cm="1">
        <f t="array" ref="M30">ProcessPrice(価格係数!$B$4*_xlfn.XLOOKUP(H30,価格表!A:A,価格表!G:G),価格係数!$L$7)</f>
        <v>62700</v>
      </c>
      <c r="N30" s="11"/>
      <c r="P30" s="33">
        <v>17</v>
      </c>
    </row>
    <row r="31" spans="3:16" ht="30.75" customHeight="1">
      <c r="C31" s="85"/>
      <c r="D31" s="84"/>
      <c r="E31" s="21">
        <v>110</v>
      </c>
      <c r="F31" s="21" t="s">
        <v>302</v>
      </c>
      <c r="G31" s="21" t="s">
        <v>284</v>
      </c>
      <c r="H31" s="22" t="s">
        <v>491</v>
      </c>
      <c r="I31" s="11" t="s">
        <v>447</v>
      </c>
      <c r="J31" s="21"/>
      <c r="K31" s="81" t="s">
        <v>448</v>
      </c>
      <c r="L31" s="82"/>
      <c r="M31" s="23" cm="1">
        <f t="array" ref="M31">ProcessPrice(価格係数!$B$4*_xlfn.XLOOKUP(H31,価格表!A:A,価格表!G:G),価格係数!$L$7)</f>
        <v>63100</v>
      </c>
      <c r="N31" s="21"/>
      <c r="P31" s="34" t="s">
        <v>4</v>
      </c>
    </row>
    <row r="32" spans="3:16" ht="30.75" customHeight="1">
      <c r="C32" s="85"/>
      <c r="D32" s="83" t="s">
        <v>712</v>
      </c>
      <c r="E32" s="11">
        <v>112</v>
      </c>
      <c r="F32" s="11" t="s">
        <v>311</v>
      </c>
      <c r="G32" s="11" t="s">
        <v>284</v>
      </c>
      <c r="H32" s="12" t="s">
        <v>1286</v>
      </c>
      <c r="I32" s="11" t="s">
        <v>1214</v>
      </c>
      <c r="J32" s="11"/>
      <c r="K32" s="79"/>
      <c r="L32" s="80"/>
      <c r="M32" s="13" cm="1">
        <f t="array" ref="M32">ProcessPrice(価格係数!$B$4*_xlfn.XLOOKUP(H32,価格表!A:A,価格表!G:G),価格係数!$L$7)</f>
        <v>68300</v>
      </c>
      <c r="N32" s="11"/>
      <c r="P32" s="35"/>
    </row>
    <row r="33" spans="3:16" ht="30.75" customHeight="1">
      <c r="C33" s="85"/>
      <c r="D33" s="84"/>
      <c r="E33" s="21">
        <v>112</v>
      </c>
      <c r="F33" s="21" t="s">
        <v>693</v>
      </c>
      <c r="G33" s="21" t="s">
        <v>284</v>
      </c>
      <c r="H33" s="22" t="s">
        <v>713</v>
      </c>
      <c r="I33" s="11" t="s">
        <v>660</v>
      </c>
      <c r="J33" s="21"/>
      <c r="K33" s="81" t="s">
        <v>666</v>
      </c>
      <c r="L33" s="82"/>
      <c r="M33" s="23" cm="1">
        <f t="array" ref="M33">ProcessPrice(価格係数!$B$4*_xlfn.XLOOKUP(H33,価格表!A:A,価格表!G:G),価格係数!$L$7)</f>
        <v>73400</v>
      </c>
      <c r="N33" s="21"/>
      <c r="P33" s="32"/>
    </row>
    <row r="34" spans="3:16" ht="30.75" customHeight="1">
      <c r="C34" s="85"/>
      <c r="D34" s="83" t="s">
        <v>319</v>
      </c>
      <c r="E34" s="11">
        <v>97</v>
      </c>
      <c r="F34" s="11" t="s">
        <v>267</v>
      </c>
      <c r="G34" s="11" t="s">
        <v>284</v>
      </c>
      <c r="H34" s="12" t="s">
        <v>572</v>
      </c>
      <c r="I34" s="11" t="s">
        <v>547</v>
      </c>
      <c r="J34" s="11"/>
      <c r="K34" s="79" t="s">
        <v>2072</v>
      </c>
      <c r="L34" s="80"/>
      <c r="M34" s="13" cm="1">
        <f t="array" ref="M34">ProcessPrice(価格係数!$B$4*_xlfn.XLOOKUP(H34,価格表!A:A,価格表!G:G),価格係数!$L$7)</f>
        <v>53800</v>
      </c>
      <c r="N34" s="11"/>
      <c r="P34" s="33">
        <v>16</v>
      </c>
    </row>
    <row r="35" spans="3:16" ht="30.75" customHeight="1">
      <c r="C35" s="85"/>
      <c r="D35" s="85"/>
      <c r="E35" s="21">
        <v>97</v>
      </c>
      <c r="F35" s="21" t="s">
        <v>267</v>
      </c>
      <c r="G35" s="21" t="s">
        <v>284</v>
      </c>
      <c r="H35" s="22" t="s">
        <v>320</v>
      </c>
      <c r="I35" s="11" t="s">
        <v>272</v>
      </c>
      <c r="J35" s="21"/>
      <c r="K35" s="81"/>
      <c r="L35" s="82"/>
      <c r="M35" s="23" cm="1">
        <f t="array" ref="M35">ProcessPrice(価格係数!$B$4*_xlfn.XLOOKUP(H35,価格表!A:A,価格表!G:G),価格係数!$L$7)</f>
        <v>42500</v>
      </c>
      <c r="N35" s="21"/>
      <c r="P35" s="34" t="s">
        <v>4</v>
      </c>
    </row>
    <row r="36" spans="3:16" ht="30.75" customHeight="1">
      <c r="C36" s="85"/>
      <c r="D36" s="84"/>
      <c r="E36" s="11">
        <v>97</v>
      </c>
      <c r="F36" s="11" t="s">
        <v>267</v>
      </c>
      <c r="G36" s="11" t="s">
        <v>284</v>
      </c>
      <c r="H36" s="12" t="s">
        <v>1679</v>
      </c>
      <c r="I36" s="11" t="s">
        <v>1673</v>
      </c>
      <c r="J36" s="11"/>
      <c r="K36" s="79" t="s">
        <v>738</v>
      </c>
      <c r="L36" s="80"/>
      <c r="M36" s="13" cm="1">
        <f t="array" ref="M36">ProcessPrice(価格係数!$B$4*_xlfn.XLOOKUP(H36,価格表!A:A,価格表!G:G),価格係数!$L$7)</f>
        <v>53800</v>
      </c>
      <c r="N36" s="11"/>
      <c r="P36" s="35"/>
    </row>
    <row r="37" spans="3:16" ht="30.75" customHeight="1">
      <c r="C37" s="85"/>
      <c r="D37" s="83" t="s">
        <v>453</v>
      </c>
      <c r="E37" s="21">
        <v>103</v>
      </c>
      <c r="F37" s="21" t="s">
        <v>311</v>
      </c>
      <c r="G37" s="21" t="s">
        <v>284</v>
      </c>
      <c r="H37" s="22" t="s">
        <v>827</v>
      </c>
      <c r="I37" s="11" t="s">
        <v>794</v>
      </c>
      <c r="J37" s="21"/>
      <c r="K37" s="81" t="s">
        <v>828</v>
      </c>
      <c r="L37" s="82"/>
      <c r="M37" s="23" cm="1">
        <f t="array" ref="M37">ProcessPrice(価格係数!$B$4*_xlfn.XLOOKUP(H37,価格表!A:A,価格表!G:G),価格係数!$L$7)</f>
        <v>60500</v>
      </c>
      <c r="N37" s="21"/>
      <c r="P37" s="32"/>
    </row>
    <row r="38" spans="3:16" ht="30.75" customHeight="1">
      <c r="C38" s="85"/>
      <c r="D38" s="85"/>
      <c r="E38" s="11">
        <v>99</v>
      </c>
      <c r="F38" s="11" t="s">
        <v>267</v>
      </c>
      <c r="G38" s="11"/>
      <c r="H38" s="12" t="s">
        <v>1216</v>
      </c>
      <c r="I38" s="11" t="s">
        <v>1214</v>
      </c>
      <c r="J38" s="11"/>
      <c r="K38" s="79"/>
      <c r="L38" s="80"/>
      <c r="M38" s="13" cm="1">
        <f t="array" ref="M38">ProcessPrice(価格係数!$B$4*_xlfn.XLOOKUP(H38,価格表!A:A,価格表!G:G),価格係数!$L$7)</f>
        <v>48600</v>
      </c>
      <c r="N38" s="11"/>
      <c r="P38" s="33">
        <v>15</v>
      </c>
    </row>
    <row r="39" spans="3:16" ht="30.75" customHeight="1">
      <c r="C39" s="85"/>
      <c r="D39" s="85"/>
      <c r="E39" s="21">
        <v>103</v>
      </c>
      <c r="F39" s="21" t="s">
        <v>201</v>
      </c>
      <c r="G39" s="21" t="s">
        <v>284</v>
      </c>
      <c r="H39" s="22" t="s">
        <v>1917</v>
      </c>
      <c r="I39" s="83" t="s">
        <v>1912</v>
      </c>
      <c r="J39" s="21"/>
      <c r="K39" s="81" t="s">
        <v>1001</v>
      </c>
      <c r="L39" s="82"/>
      <c r="M39" s="23" cm="1">
        <f t="array" ref="M39">ProcessPrice(価格係数!$B$4*_xlfn.XLOOKUP(H39,価格表!A:A,価格表!G:G),価格係数!$L$7)</f>
        <v>45000</v>
      </c>
      <c r="N39" s="21"/>
      <c r="P39" s="34" t="s">
        <v>4</v>
      </c>
    </row>
    <row r="40" spans="3:16" ht="30.75" customHeight="1">
      <c r="C40" s="85"/>
      <c r="D40" s="85"/>
      <c r="E40" s="11">
        <v>99</v>
      </c>
      <c r="F40" s="11" t="s">
        <v>267</v>
      </c>
      <c r="G40" s="11"/>
      <c r="H40" s="12" t="s">
        <v>1916</v>
      </c>
      <c r="I40" s="84"/>
      <c r="J40" s="11"/>
      <c r="K40" s="79"/>
      <c r="L40" s="80"/>
      <c r="M40" s="13" cm="1">
        <f t="array" ref="M40">ProcessPrice(価格係数!$B$4*_xlfn.XLOOKUP(H40,価格表!A:A,価格表!G:G),価格係数!$L$7)</f>
        <v>45400</v>
      </c>
      <c r="N40" s="11"/>
      <c r="P40" s="35"/>
    </row>
    <row r="41" spans="3:16" ht="30.75" customHeight="1">
      <c r="C41" s="85"/>
      <c r="D41" s="84"/>
      <c r="E41" s="21">
        <v>99</v>
      </c>
      <c r="F41" s="21" t="s">
        <v>267</v>
      </c>
      <c r="G41" s="21"/>
      <c r="H41" s="22" t="s">
        <v>454</v>
      </c>
      <c r="I41" s="11" t="s">
        <v>447</v>
      </c>
      <c r="J41" s="21"/>
      <c r="K41" s="81" t="s">
        <v>448</v>
      </c>
      <c r="L41" s="82"/>
      <c r="M41" s="23" cm="1">
        <f t="array" ref="M41">ProcessPrice(価格係数!$B$4*_xlfn.XLOOKUP(H41,価格表!A:A,価格表!G:G),価格係数!$L$7)</f>
        <v>50000</v>
      </c>
      <c r="N41" s="21"/>
      <c r="P41" s="32"/>
    </row>
    <row r="42" spans="3:16" ht="30.75" customHeight="1">
      <c r="C42" s="85"/>
      <c r="D42" s="83" t="s">
        <v>216</v>
      </c>
      <c r="E42" s="11">
        <v>105</v>
      </c>
      <c r="F42" s="11" t="s">
        <v>311</v>
      </c>
      <c r="G42" s="11" t="s">
        <v>284</v>
      </c>
      <c r="H42" s="12" t="s">
        <v>1231</v>
      </c>
      <c r="I42" s="83" t="s">
        <v>1214</v>
      </c>
      <c r="J42" s="11"/>
      <c r="K42" s="79" t="s">
        <v>1215</v>
      </c>
      <c r="L42" s="80"/>
      <c r="M42" s="13" cm="1">
        <f t="array" ref="M42">ProcessPrice(価格係数!$B$4*_xlfn.XLOOKUP(H42,価格表!A:A,価格表!G:G),価格係数!$L$7)</f>
        <v>52800</v>
      </c>
      <c r="N42" s="11"/>
      <c r="P42" s="33">
        <v>14</v>
      </c>
    </row>
    <row r="43" spans="3:16" ht="30.75" customHeight="1">
      <c r="C43" s="85"/>
      <c r="D43" s="85"/>
      <c r="E43" s="21">
        <v>101</v>
      </c>
      <c r="F43" s="21" t="s">
        <v>311</v>
      </c>
      <c r="G43" s="21"/>
      <c r="H43" s="22" t="s">
        <v>1233</v>
      </c>
      <c r="I43" s="85"/>
      <c r="J43" s="21"/>
      <c r="K43" s="81" t="s">
        <v>1234</v>
      </c>
      <c r="L43" s="82"/>
      <c r="M43" s="23" cm="1">
        <f t="array" ref="M43">ProcessPrice(価格係数!$B$4*_xlfn.XLOOKUP(H43,価格表!A:A,価格表!G:G),価格係数!$L$7)</f>
        <v>56900</v>
      </c>
      <c r="N43" s="21"/>
      <c r="P43" s="34" t="s">
        <v>4</v>
      </c>
    </row>
    <row r="44" spans="3:16" ht="30.75" customHeight="1">
      <c r="C44" s="85"/>
      <c r="D44" s="85"/>
      <c r="E44" s="11">
        <v>101</v>
      </c>
      <c r="F44" s="11" t="s">
        <v>267</v>
      </c>
      <c r="G44" s="11"/>
      <c r="H44" s="12" t="s">
        <v>1232</v>
      </c>
      <c r="I44" s="84"/>
      <c r="J44" s="11" t="s">
        <v>358</v>
      </c>
      <c r="K44" s="79" t="s">
        <v>1215</v>
      </c>
      <c r="L44" s="80"/>
      <c r="M44" s="13" cm="1">
        <f t="array" ref="M44">ProcessPrice(価格係数!$B$4*_xlfn.XLOOKUP(H44,価格表!A:A,価格表!G:G),価格係数!$L$7)</f>
        <v>58100</v>
      </c>
      <c r="N44" s="11"/>
      <c r="P44" s="35"/>
    </row>
    <row r="45" spans="3:16" ht="30.75" customHeight="1">
      <c r="C45" s="85"/>
      <c r="D45" s="85"/>
      <c r="E45" s="21">
        <v>105</v>
      </c>
      <c r="F45" s="21" t="s">
        <v>267</v>
      </c>
      <c r="G45" s="21" t="s">
        <v>284</v>
      </c>
      <c r="H45" s="22" t="s">
        <v>667</v>
      </c>
      <c r="I45" s="83" t="s">
        <v>660</v>
      </c>
      <c r="J45" s="21"/>
      <c r="K45" s="81" t="s">
        <v>383</v>
      </c>
      <c r="L45" s="82"/>
      <c r="M45" s="23" cm="1">
        <f t="array" ref="M45">ProcessPrice(価格係数!$B$4*_xlfn.XLOOKUP(H45,価格表!A:A,価格表!G:G),価格係数!$L$7)</f>
        <v>54200</v>
      </c>
      <c r="N45" s="21"/>
      <c r="P45" s="32"/>
    </row>
    <row r="46" spans="3:16" ht="30.75" customHeight="1">
      <c r="C46" s="85"/>
      <c r="D46" s="85"/>
      <c r="E46" s="11">
        <v>101</v>
      </c>
      <c r="F46" s="11" t="s">
        <v>311</v>
      </c>
      <c r="G46" s="11"/>
      <c r="H46" s="12" t="s">
        <v>668</v>
      </c>
      <c r="I46" s="85"/>
      <c r="J46" s="11"/>
      <c r="K46" s="79" t="s">
        <v>669</v>
      </c>
      <c r="L46" s="80"/>
      <c r="M46" s="13" cm="1">
        <f t="array" ref="M46">ProcessPrice(価格係数!$B$4*_xlfn.XLOOKUP(H46,価格表!A:A,価格表!G:G),価格係数!$L$7)</f>
        <v>54200</v>
      </c>
      <c r="N46" s="11"/>
      <c r="P46" s="33">
        <v>13</v>
      </c>
    </row>
    <row r="47" spans="3:16" ht="30.75" customHeight="1">
      <c r="C47" s="85"/>
      <c r="D47" s="85"/>
      <c r="E47" s="21">
        <v>101</v>
      </c>
      <c r="F47" s="21" t="s">
        <v>311</v>
      </c>
      <c r="G47" s="21"/>
      <c r="H47" s="22" t="s">
        <v>665</v>
      </c>
      <c r="I47" s="85"/>
      <c r="J47" s="21"/>
      <c r="K47" s="81" t="s">
        <v>666</v>
      </c>
      <c r="L47" s="82"/>
      <c r="M47" s="23" cm="1">
        <f t="array" ref="M47">ProcessPrice(価格係数!$B$4*_xlfn.XLOOKUP(H47,価格表!A:A,価格表!G:G),価格係数!$L$7)</f>
        <v>54200</v>
      </c>
      <c r="N47" s="21"/>
      <c r="P47" s="34" t="s">
        <v>4</v>
      </c>
    </row>
    <row r="48" spans="3:16" ht="30.75" customHeight="1">
      <c r="C48" s="84"/>
      <c r="D48" s="84"/>
      <c r="E48" s="11">
        <v>101</v>
      </c>
      <c r="F48" s="11" t="s">
        <v>302</v>
      </c>
      <c r="G48" s="11"/>
      <c r="H48" s="12" t="s">
        <v>670</v>
      </c>
      <c r="I48" s="84"/>
      <c r="J48" s="11"/>
      <c r="K48" s="79" t="s">
        <v>512</v>
      </c>
      <c r="L48" s="80"/>
      <c r="M48" s="13" cm="1">
        <f t="array" ref="M48">ProcessPrice(価格係数!$B$4*_xlfn.XLOOKUP(H48,価格表!A:A,価格表!G:G),価格係数!$L$7)</f>
        <v>53900</v>
      </c>
      <c r="N48" s="11"/>
      <c r="P48" s="35"/>
    </row>
    <row r="49" spans="8:13" ht="22.5" customHeight="1">
      <c r="H49" s="48"/>
      <c r="M49" s="49"/>
    </row>
    <row r="50" spans="8:13" ht="22.5" customHeight="1">
      <c r="H50" s="48"/>
      <c r="I50" s="9">
        <v>17</v>
      </c>
      <c r="M50" s="49"/>
    </row>
    <row r="51" spans="8:13" ht="22.5" customHeight="1">
      <c r="H51" s="48"/>
      <c r="M51" s="49"/>
    </row>
  </sheetData>
  <mergeCells count="63">
    <mergeCell ref="D27:D31"/>
    <mergeCell ref="K27:L27"/>
    <mergeCell ref="K4:L4"/>
    <mergeCell ref="C5:C48"/>
    <mergeCell ref="D5:D13"/>
    <mergeCell ref="K5:L5"/>
    <mergeCell ref="K6:L6"/>
    <mergeCell ref="K7:L7"/>
    <mergeCell ref="I8:I9"/>
    <mergeCell ref="K8:L8"/>
    <mergeCell ref="K9:L9"/>
    <mergeCell ref="D32:D33"/>
    <mergeCell ref="K32:L32"/>
    <mergeCell ref="K33:L33"/>
    <mergeCell ref="D34:D36"/>
    <mergeCell ref="K34:L34"/>
    <mergeCell ref="K35:L35"/>
    <mergeCell ref="K36:L36"/>
    <mergeCell ref="D14:D17"/>
    <mergeCell ref="K14:L14"/>
    <mergeCell ref="K15:L15"/>
    <mergeCell ref="K16:L16"/>
    <mergeCell ref="K17:L17"/>
    <mergeCell ref="D18:D26"/>
    <mergeCell ref="I18:I19"/>
    <mergeCell ref="K18:L18"/>
    <mergeCell ref="K19:L19"/>
    <mergeCell ref="I20:I23"/>
    <mergeCell ref="K20:L20"/>
    <mergeCell ref="K21:L21"/>
    <mergeCell ref="K22:L22"/>
    <mergeCell ref="K23:L23"/>
    <mergeCell ref="K10:L10"/>
    <mergeCell ref="K11:L11"/>
    <mergeCell ref="I12:I13"/>
    <mergeCell ref="K12:L12"/>
    <mergeCell ref="K13:L13"/>
    <mergeCell ref="D37:D41"/>
    <mergeCell ref="K37:L37"/>
    <mergeCell ref="K38:L38"/>
    <mergeCell ref="I39:I40"/>
    <mergeCell ref="K39:L39"/>
    <mergeCell ref="K40:L40"/>
    <mergeCell ref="K41:L41"/>
    <mergeCell ref="D42:D48"/>
    <mergeCell ref="I42:I44"/>
    <mergeCell ref="K42:L42"/>
    <mergeCell ref="K43:L43"/>
    <mergeCell ref="K44:L44"/>
    <mergeCell ref="I45:I48"/>
    <mergeCell ref="K45:L45"/>
    <mergeCell ref="K46:L46"/>
    <mergeCell ref="K47:L47"/>
    <mergeCell ref="K48:L48"/>
    <mergeCell ref="K30:L30"/>
    <mergeCell ref="K31:L31"/>
    <mergeCell ref="I24:I25"/>
    <mergeCell ref="K24:L24"/>
    <mergeCell ref="K25:L25"/>
    <mergeCell ref="K26:L26"/>
    <mergeCell ref="I28:I29"/>
    <mergeCell ref="K28:L28"/>
    <mergeCell ref="K29:L29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29EB9-A37E-4175-9A64-CDF30A211E13}">
  <sheetPr codeName="Sheet30">
    <tabColor rgb="FF92D050"/>
    <pageSetUpPr fitToPage="1"/>
  </sheetPr>
  <dimension ref="A1:U51"/>
  <sheetViews>
    <sheetView view="pageBreakPreview" zoomScale="60" zoomScaleNormal="100" workbookViewId="0">
      <selection activeCell="M5" sqref="M5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1:14" ht="30.75" customHeight="1">
      <c r="A5" s="28"/>
      <c r="C5" s="83">
        <v>19</v>
      </c>
      <c r="D5" s="83" t="s">
        <v>216</v>
      </c>
      <c r="E5" s="18">
        <v>105</v>
      </c>
      <c r="F5" s="18" t="s">
        <v>311</v>
      </c>
      <c r="G5" s="18" t="s">
        <v>284</v>
      </c>
      <c r="H5" s="19" t="s">
        <v>602</v>
      </c>
      <c r="I5" s="46" t="s">
        <v>547</v>
      </c>
      <c r="J5" s="18" t="s">
        <v>603</v>
      </c>
      <c r="K5" s="81"/>
      <c r="L5" s="82"/>
      <c r="M5" s="20" cm="1">
        <f t="array" ref="M5">ProcessPrice(価格係数!$B$4*_xlfn.XLOOKUP(H5,価格表!A:A,価格表!G:G),価格係数!$L$7)</f>
        <v>53400</v>
      </c>
      <c r="N5" s="18"/>
    </row>
    <row r="6" spans="1:14" ht="30.75" customHeight="1">
      <c r="A6" s="29">
        <v>23</v>
      </c>
      <c r="C6" s="85"/>
      <c r="D6" s="85"/>
      <c r="E6" s="11">
        <v>105</v>
      </c>
      <c r="F6" s="11" t="s">
        <v>302</v>
      </c>
      <c r="G6" s="11" t="s">
        <v>284</v>
      </c>
      <c r="H6" s="12" t="s">
        <v>1898</v>
      </c>
      <c r="I6" s="11" t="s">
        <v>1862</v>
      </c>
      <c r="J6" s="11"/>
      <c r="K6" s="79"/>
      <c r="L6" s="80"/>
      <c r="M6" s="13" cm="1">
        <f t="array" ref="M6">ProcessPrice(価格係数!$B$4*_xlfn.XLOOKUP(H6,価格表!A:A,価格表!G:G),価格係数!$L$7)</f>
        <v>51300</v>
      </c>
      <c r="N6" s="11" t="s">
        <v>1806</v>
      </c>
    </row>
    <row r="7" spans="1:14" ht="30.75" customHeight="1">
      <c r="A7" s="30" t="s">
        <v>4</v>
      </c>
      <c r="C7" s="85"/>
      <c r="D7" s="85"/>
      <c r="E7" s="21">
        <v>105</v>
      </c>
      <c r="F7" s="21" t="s">
        <v>302</v>
      </c>
      <c r="G7" s="21" t="s">
        <v>284</v>
      </c>
      <c r="H7" s="22" t="s">
        <v>601</v>
      </c>
      <c r="I7" s="11" t="s">
        <v>547</v>
      </c>
      <c r="J7" s="21"/>
      <c r="K7" s="81" t="s">
        <v>510</v>
      </c>
      <c r="L7" s="82"/>
      <c r="M7" s="23" cm="1">
        <f t="array" ref="M7">ProcessPrice(価格係数!$B$4*_xlfn.XLOOKUP(H7,価格表!A:A,価格表!G:G),価格係数!$L$7)</f>
        <v>51800</v>
      </c>
      <c r="N7" s="21"/>
    </row>
    <row r="8" spans="1:14" ht="30.75" customHeight="1">
      <c r="A8" s="31"/>
      <c r="C8" s="85"/>
      <c r="D8" s="85"/>
      <c r="E8" s="11">
        <v>105</v>
      </c>
      <c r="F8" s="11" t="s">
        <v>302</v>
      </c>
      <c r="G8" s="11" t="s">
        <v>284</v>
      </c>
      <c r="H8" s="12" t="s">
        <v>1807</v>
      </c>
      <c r="I8" s="83" t="s">
        <v>1719</v>
      </c>
      <c r="J8" s="11" t="s">
        <v>603</v>
      </c>
      <c r="K8" s="79" t="s">
        <v>1547</v>
      </c>
      <c r="L8" s="80"/>
      <c r="M8" s="13" cm="1">
        <f t="array" ref="M8">ProcessPrice(価格係数!$B$4*_xlfn.XLOOKUP(H8,価格表!A:A,価格表!G:G),価格係数!$L$7)</f>
        <v>58000</v>
      </c>
      <c r="N8" s="11"/>
    </row>
    <row r="9" spans="1:14" ht="30.75" customHeight="1">
      <c r="A9" s="28"/>
      <c r="C9" s="85"/>
      <c r="D9" s="85"/>
      <c r="E9" s="21">
        <v>105</v>
      </c>
      <c r="F9" s="21" t="s">
        <v>302</v>
      </c>
      <c r="G9" s="21" t="s">
        <v>284</v>
      </c>
      <c r="H9" s="22" t="s">
        <v>1787</v>
      </c>
      <c r="I9" s="84"/>
      <c r="J9" s="21"/>
      <c r="K9" s="81" t="s">
        <v>510</v>
      </c>
      <c r="L9" s="82"/>
      <c r="M9" s="23" cm="1">
        <f t="array" ref="M9">ProcessPrice(価格係数!$B$4*_xlfn.XLOOKUP(H9,価格表!A:A,価格表!G:G),価格係数!$L$7)</f>
        <v>51800</v>
      </c>
      <c r="N9" s="21"/>
    </row>
    <row r="10" spans="1:14" ht="30.75" customHeight="1">
      <c r="A10" s="29">
        <v>22</v>
      </c>
      <c r="C10" s="85"/>
      <c r="D10" s="85"/>
      <c r="E10" s="11">
        <v>101</v>
      </c>
      <c r="F10" s="11" t="s">
        <v>267</v>
      </c>
      <c r="G10" s="11"/>
      <c r="H10" s="12" t="s">
        <v>739</v>
      </c>
      <c r="I10" s="11" t="s">
        <v>735</v>
      </c>
      <c r="J10" s="11"/>
      <c r="K10" s="79" t="s">
        <v>666</v>
      </c>
      <c r="L10" s="80"/>
      <c r="M10" s="13" cm="1">
        <f t="array" ref="M10">ProcessPrice(価格係数!$B$4*_xlfn.XLOOKUP(H10,価格表!A:A,価格表!G:G),価格係数!$L$7)</f>
        <v>53700</v>
      </c>
      <c r="N10" s="11"/>
    </row>
    <row r="11" spans="1:14" ht="30.75" customHeight="1">
      <c r="A11" s="30" t="s">
        <v>4</v>
      </c>
      <c r="C11" s="85"/>
      <c r="D11" s="85"/>
      <c r="E11" s="21">
        <v>105</v>
      </c>
      <c r="F11" s="21" t="s">
        <v>201</v>
      </c>
      <c r="G11" s="21" t="s">
        <v>284</v>
      </c>
      <c r="H11" s="22" t="s">
        <v>398</v>
      </c>
      <c r="I11" s="11" t="s">
        <v>272</v>
      </c>
      <c r="J11" s="21"/>
      <c r="K11" s="81" t="s">
        <v>383</v>
      </c>
      <c r="L11" s="82"/>
      <c r="M11" s="23" cm="1">
        <f t="array" ref="M11">ProcessPrice(価格係数!$B$4*_xlfn.XLOOKUP(H11,価格表!A:A,価格表!G:G),価格係数!$L$7)</f>
        <v>52900</v>
      </c>
      <c r="N11" s="21"/>
    </row>
    <row r="12" spans="1:14" ht="30.75" customHeight="1">
      <c r="A12" s="31"/>
      <c r="C12" s="85"/>
      <c r="D12" s="84"/>
      <c r="E12" s="11">
        <v>105</v>
      </c>
      <c r="F12" s="11" t="s">
        <v>302</v>
      </c>
      <c r="G12" s="11" t="s">
        <v>284</v>
      </c>
      <c r="H12" s="12" t="s">
        <v>462</v>
      </c>
      <c r="I12" s="11" t="s">
        <v>447</v>
      </c>
      <c r="J12" s="11"/>
      <c r="K12" s="79"/>
      <c r="L12" s="80"/>
      <c r="M12" s="13" cm="1">
        <f t="array" ref="M12">ProcessPrice(価格係数!$B$4*_xlfn.XLOOKUP(H12,価格表!A:A,価格表!G:G),価格係数!$L$7)</f>
        <v>51500</v>
      </c>
      <c r="N12" s="11"/>
    </row>
    <row r="13" spans="1:14" ht="30.75" customHeight="1">
      <c r="A13" s="28"/>
      <c r="C13" s="85"/>
      <c r="D13" s="83" t="s">
        <v>230</v>
      </c>
      <c r="E13" s="21">
        <v>111</v>
      </c>
      <c r="F13" s="21" t="s">
        <v>311</v>
      </c>
      <c r="G13" s="21" t="s">
        <v>284</v>
      </c>
      <c r="H13" s="22" t="s">
        <v>1262</v>
      </c>
      <c r="I13" s="11" t="s">
        <v>1214</v>
      </c>
      <c r="J13" s="21"/>
      <c r="K13" s="81" t="s">
        <v>1215</v>
      </c>
      <c r="L13" s="82"/>
      <c r="M13" s="23" cm="1">
        <f t="array" ref="M13">ProcessPrice(価格係数!$B$4*_xlfn.XLOOKUP(H13,価格表!A:A,価格表!G:G),価格係数!$L$7)</f>
        <v>55900</v>
      </c>
      <c r="N13" s="21"/>
    </row>
    <row r="14" spans="1:14" ht="30.75" customHeight="1">
      <c r="A14" s="29">
        <v>21</v>
      </c>
      <c r="C14" s="85"/>
      <c r="D14" s="85"/>
      <c r="E14" s="11">
        <v>111</v>
      </c>
      <c r="F14" s="11" t="s">
        <v>693</v>
      </c>
      <c r="G14" s="11" t="s">
        <v>284</v>
      </c>
      <c r="H14" s="12" t="s">
        <v>694</v>
      </c>
      <c r="I14" s="11" t="s">
        <v>660</v>
      </c>
      <c r="J14" s="11"/>
      <c r="K14" s="79" t="s">
        <v>666</v>
      </c>
      <c r="L14" s="80"/>
      <c r="M14" s="13" cm="1">
        <f t="array" ref="M14">ProcessPrice(価格係数!$B$4*_xlfn.XLOOKUP(H14,価格表!A:A,価格表!G:G),価格係数!$L$7)</f>
        <v>61500</v>
      </c>
      <c r="N14" s="11"/>
    </row>
    <row r="15" spans="1:14" ht="30.75" customHeight="1">
      <c r="A15" s="30" t="s">
        <v>4</v>
      </c>
      <c r="C15" s="85"/>
      <c r="D15" s="85"/>
      <c r="E15" s="21">
        <v>111</v>
      </c>
      <c r="F15" s="21" t="s">
        <v>267</v>
      </c>
      <c r="G15" s="21" t="s">
        <v>284</v>
      </c>
      <c r="H15" s="22" t="s">
        <v>1931</v>
      </c>
      <c r="I15" s="11" t="s">
        <v>1912</v>
      </c>
      <c r="J15" s="21"/>
      <c r="K15" s="81"/>
      <c r="L15" s="82"/>
      <c r="M15" s="23" cm="1">
        <f t="array" ref="M15">ProcessPrice(価格係数!$B$4*_xlfn.XLOOKUP(H15,価格表!A:A,価格表!G:G),価格係数!$L$7)</f>
        <v>52200</v>
      </c>
      <c r="N15" s="21"/>
    </row>
    <row r="16" spans="1:14" ht="30.75" customHeight="1">
      <c r="A16" s="31"/>
      <c r="C16" s="85"/>
      <c r="D16" s="85"/>
      <c r="E16" s="11">
        <v>111</v>
      </c>
      <c r="F16" s="11" t="s">
        <v>302</v>
      </c>
      <c r="G16" s="11" t="s">
        <v>284</v>
      </c>
      <c r="H16" s="12" t="s">
        <v>749</v>
      </c>
      <c r="I16" s="11" t="s">
        <v>735</v>
      </c>
      <c r="J16" s="11"/>
      <c r="K16" s="79" t="s">
        <v>743</v>
      </c>
      <c r="L16" s="80"/>
      <c r="M16" s="13" cm="1">
        <f t="array" ref="M16">ProcessPrice(価格係数!$B$4*_xlfn.XLOOKUP(H16,価格表!A:A,価格表!G:G),価格係数!$L$7)</f>
        <v>56200</v>
      </c>
      <c r="N16" s="11"/>
    </row>
    <row r="17" spans="1:14" ht="30.75" customHeight="1">
      <c r="A17" s="28"/>
      <c r="C17" s="85"/>
      <c r="D17" s="84"/>
      <c r="E17" s="21">
        <v>111</v>
      </c>
      <c r="F17" s="21" t="s">
        <v>302</v>
      </c>
      <c r="G17" s="21" t="s">
        <v>284</v>
      </c>
      <c r="H17" s="22" t="s">
        <v>485</v>
      </c>
      <c r="I17" s="11" t="s">
        <v>447</v>
      </c>
      <c r="J17" s="21"/>
      <c r="K17" s="81" t="s">
        <v>448</v>
      </c>
      <c r="L17" s="82"/>
      <c r="M17" s="23" cm="1">
        <f t="array" ref="M17">ProcessPrice(価格係数!$B$4*_xlfn.XLOOKUP(H17,価格表!A:A,価格表!G:G),価格係数!$L$7)</f>
        <v>58500</v>
      </c>
      <c r="N17" s="21"/>
    </row>
    <row r="18" spans="1:14" ht="30.75" customHeight="1">
      <c r="A18" s="29">
        <v>20</v>
      </c>
      <c r="C18" s="85"/>
      <c r="D18" s="11" t="s">
        <v>1272</v>
      </c>
      <c r="E18" s="11">
        <v>113</v>
      </c>
      <c r="F18" s="11" t="s">
        <v>311</v>
      </c>
      <c r="G18" s="11" t="s">
        <v>284</v>
      </c>
      <c r="H18" s="12" t="s">
        <v>1273</v>
      </c>
      <c r="I18" s="83" t="s">
        <v>1214</v>
      </c>
      <c r="J18" s="11"/>
      <c r="K18" s="79"/>
      <c r="L18" s="80"/>
      <c r="M18" s="13" cm="1">
        <f t="array" ref="M18">ProcessPrice(価格係数!$B$4*_xlfn.XLOOKUP(H18,価格表!A:A,価格表!G:G),価格係数!$L$7)</f>
        <v>63300</v>
      </c>
      <c r="N18" s="11"/>
    </row>
    <row r="19" spans="1:14" ht="30.75" customHeight="1">
      <c r="A19" s="30" t="s">
        <v>4</v>
      </c>
      <c r="C19" s="85"/>
      <c r="D19" s="83" t="s">
        <v>515</v>
      </c>
      <c r="E19" s="21">
        <v>111</v>
      </c>
      <c r="F19" s="21" t="s">
        <v>302</v>
      </c>
      <c r="G19" s="21"/>
      <c r="H19" s="22" t="s">
        <v>1290</v>
      </c>
      <c r="I19" s="84"/>
      <c r="J19" s="21"/>
      <c r="K19" s="81" t="s">
        <v>1215</v>
      </c>
      <c r="L19" s="82"/>
      <c r="M19" s="23" cm="1">
        <f t="array" ref="M19">ProcessPrice(価格係数!$B$4*_xlfn.XLOOKUP(H19,価格表!A:A,価格表!G:G),価格係数!$L$7)</f>
        <v>65800</v>
      </c>
      <c r="N19" s="21"/>
    </row>
    <row r="20" spans="1:14" ht="30.75" customHeight="1">
      <c r="A20" s="31"/>
      <c r="C20" s="85"/>
      <c r="D20" s="85"/>
      <c r="E20" s="11">
        <v>111</v>
      </c>
      <c r="F20" s="11" t="s">
        <v>302</v>
      </c>
      <c r="G20" s="11"/>
      <c r="H20" s="12" t="s">
        <v>658</v>
      </c>
      <c r="I20" s="11" t="s">
        <v>652</v>
      </c>
      <c r="J20" s="11"/>
      <c r="K20" s="79" t="s">
        <v>510</v>
      </c>
      <c r="L20" s="80"/>
      <c r="M20" s="13" cm="1">
        <f t="array" ref="M20">ProcessPrice(価格係数!$B$4*_xlfn.XLOOKUP(H20,価格表!A:A,価格表!G:G),価格係数!$L$7)</f>
        <v>62500</v>
      </c>
      <c r="N20" s="11"/>
    </row>
    <row r="21" spans="1:14" ht="30.75" customHeight="1">
      <c r="A21" s="24"/>
      <c r="C21" s="85"/>
      <c r="D21" s="84"/>
      <c r="E21" s="21">
        <v>111</v>
      </c>
      <c r="F21" s="21" t="s">
        <v>267</v>
      </c>
      <c r="G21" s="21"/>
      <c r="H21" s="22" t="s">
        <v>516</v>
      </c>
      <c r="I21" s="11" t="s">
        <v>506</v>
      </c>
      <c r="J21" s="21"/>
      <c r="K21" s="81" t="s">
        <v>510</v>
      </c>
      <c r="L21" s="82"/>
      <c r="M21" s="23" cm="1">
        <f t="array" ref="M21">ProcessPrice(価格係数!$B$4*_xlfn.XLOOKUP(H21,価格表!A:A,価格表!G:G),価格係数!$L$7)</f>
        <v>69900</v>
      </c>
      <c r="N21" s="21"/>
    </row>
    <row r="22" spans="1:14" ht="30.75" customHeight="1">
      <c r="A22" s="25">
        <v>19</v>
      </c>
      <c r="C22" s="85"/>
      <c r="D22" s="11" t="s">
        <v>557</v>
      </c>
      <c r="E22" s="11">
        <v>86</v>
      </c>
      <c r="F22" s="11" t="s">
        <v>20</v>
      </c>
      <c r="G22" s="11"/>
      <c r="H22" s="12" t="s">
        <v>558</v>
      </c>
      <c r="I22" s="11" t="s">
        <v>547</v>
      </c>
      <c r="J22" s="11"/>
      <c r="K22" s="79"/>
      <c r="L22" s="80"/>
      <c r="M22" s="13" cm="1">
        <f t="array" ref="M22">ProcessPrice(価格係数!$B$4*_xlfn.XLOOKUP(H22,価格表!A:A,価格表!G:G),価格係数!$L$7)</f>
        <v>32100</v>
      </c>
      <c r="N22" s="11"/>
    </row>
    <row r="23" spans="1:14" ht="30.75" customHeight="1">
      <c r="A23" s="26" t="s">
        <v>4</v>
      </c>
      <c r="C23" s="85"/>
      <c r="D23" s="11" t="s">
        <v>1239</v>
      </c>
      <c r="E23" s="21">
        <v>107</v>
      </c>
      <c r="F23" s="21" t="s">
        <v>267</v>
      </c>
      <c r="G23" s="21" t="s">
        <v>284</v>
      </c>
      <c r="H23" s="22" t="s">
        <v>1240</v>
      </c>
      <c r="I23" s="11" t="s">
        <v>1214</v>
      </c>
      <c r="J23" s="21"/>
      <c r="K23" s="81" t="s">
        <v>1241</v>
      </c>
      <c r="L23" s="82"/>
      <c r="M23" s="23" cm="1">
        <f t="array" ref="M23">ProcessPrice(価格係数!$B$4*_xlfn.XLOOKUP(H23,価格表!A:A,価格表!G:G),価格係数!$L$7)</f>
        <v>54400</v>
      </c>
      <c r="N23" s="21"/>
    </row>
    <row r="24" spans="1:14" ht="30.75" customHeight="1">
      <c r="A24" s="27"/>
      <c r="C24" s="85"/>
      <c r="D24" s="83" t="s">
        <v>270</v>
      </c>
      <c r="E24" s="11">
        <v>84</v>
      </c>
      <c r="F24" s="11" t="s">
        <v>20</v>
      </c>
      <c r="G24" s="11"/>
      <c r="H24" s="12" t="s">
        <v>551</v>
      </c>
      <c r="I24" s="11" t="s">
        <v>547</v>
      </c>
      <c r="J24" s="11"/>
      <c r="K24" s="79"/>
      <c r="L24" s="80"/>
      <c r="M24" s="13" cm="1">
        <f t="array" ref="M24">ProcessPrice(価格係数!$B$4*_xlfn.XLOOKUP(H24,価格表!A:A,価格表!G:G),価格係数!$L$7)</f>
        <v>29800</v>
      </c>
      <c r="N24" s="11"/>
    </row>
    <row r="25" spans="1:14" ht="30.75" customHeight="1">
      <c r="A25" s="24"/>
      <c r="C25" s="84"/>
      <c r="D25" s="84"/>
      <c r="E25" s="21">
        <v>88</v>
      </c>
      <c r="F25" s="21" t="s">
        <v>201</v>
      </c>
      <c r="G25" s="21" t="s">
        <v>284</v>
      </c>
      <c r="H25" s="22" t="s">
        <v>271</v>
      </c>
      <c r="I25" s="11" t="s">
        <v>272</v>
      </c>
      <c r="J25" s="21"/>
      <c r="K25" s="81"/>
      <c r="L25" s="82"/>
      <c r="M25" s="23" cm="1">
        <f t="array" ref="M25">ProcessPrice(価格係数!$B$4*_xlfn.XLOOKUP(H25,価格表!A:A,価格表!G:G),価格係数!$L$7)</f>
        <v>30400</v>
      </c>
      <c r="N25" s="21"/>
    </row>
    <row r="26" spans="1:14" ht="30.75" customHeight="1">
      <c r="A26" s="25">
        <v>18</v>
      </c>
      <c r="C26" s="83">
        <v>18</v>
      </c>
      <c r="D26" s="83" t="s">
        <v>1091</v>
      </c>
      <c r="E26" s="11">
        <v>97</v>
      </c>
      <c r="F26" s="11" t="s">
        <v>693</v>
      </c>
      <c r="G26" s="11" t="s">
        <v>284</v>
      </c>
      <c r="H26" s="12" t="s">
        <v>1092</v>
      </c>
      <c r="I26" s="11" t="s">
        <v>907</v>
      </c>
      <c r="J26" s="11"/>
      <c r="K26" s="79"/>
      <c r="L26" s="80"/>
      <c r="M26" s="13" cm="1">
        <f t="array" ref="M26">ProcessPrice(価格係数!$B$4*_xlfn.XLOOKUP(H26,価格表!A:A,価格表!G:G),価格係数!$L$7)</f>
        <v>87200</v>
      </c>
      <c r="N26" s="11"/>
    </row>
    <row r="27" spans="1:14" ht="30.75" customHeight="1">
      <c r="A27" s="26" t="s">
        <v>4</v>
      </c>
      <c r="C27" s="85"/>
      <c r="D27" s="85"/>
      <c r="E27" s="21">
        <v>97</v>
      </c>
      <c r="F27" s="21" t="s">
        <v>693</v>
      </c>
      <c r="G27" s="21" t="s">
        <v>284</v>
      </c>
      <c r="H27" s="22" t="s">
        <v>1464</v>
      </c>
      <c r="I27" s="11" t="s">
        <v>1954</v>
      </c>
      <c r="J27" s="21"/>
      <c r="K27" s="81"/>
      <c r="L27" s="82"/>
      <c r="M27" s="23" cm="1">
        <f t="array" ref="M27">ProcessPrice(価格係数!$B$4*_xlfn.XLOOKUP(H27,価格表!A:A,価格表!G:G),価格係数!$L$7)</f>
        <v>94100</v>
      </c>
      <c r="N27" s="21"/>
    </row>
    <row r="28" spans="1:14" ht="30.75" customHeight="1">
      <c r="A28" s="27"/>
      <c r="C28" s="85"/>
      <c r="D28" s="84"/>
      <c r="E28" s="11">
        <v>93</v>
      </c>
      <c r="F28" s="11" t="s">
        <v>693</v>
      </c>
      <c r="G28" s="11"/>
      <c r="H28" s="12" t="s">
        <v>1579</v>
      </c>
      <c r="I28" s="11" t="s">
        <v>1565</v>
      </c>
      <c r="J28" s="11"/>
      <c r="K28" s="79" t="s">
        <v>2023</v>
      </c>
      <c r="L28" s="80"/>
      <c r="M28" s="13" cm="1">
        <f t="array" ref="M28">ProcessPrice(価格係数!$B$4*_xlfn.XLOOKUP(H28,価格表!A:A,価格表!G:G),価格係数!$L$7)</f>
        <v>89400</v>
      </c>
      <c r="N28" s="11"/>
    </row>
    <row r="29" spans="1:14" ht="30.75" customHeight="1">
      <c r="A29" s="28"/>
      <c r="C29" s="85"/>
      <c r="D29" s="83" t="s">
        <v>1128</v>
      </c>
      <c r="E29" s="21">
        <v>98</v>
      </c>
      <c r="F29" s="21" t="s">
        <v>693</v>
      </c>
      <c r="G29" s="21" t="s">
        <v>284</v>
      </c>
      <c r="H29" s="22" t="s">
        <v>1129</v>
      </c>
      <c r="I29" s="11" t="s">
        <v>907</v>
      </c>
      <c r="J29" s="21"/>
      <c r="K29" s="81"/>
      <c r="L29" s="82"/>
      <c r="M29" s="23" cm="1">
        <f t="array" ref="M29">ProcessPrice(価格係数!$B$4*_xlfn.XLOOKUP(H29,価格表!A:A,価格表!G:G),価格係数!$L$7)</f>
        <v>87700</v>
      </c>
      <c r="N29" s="21"/>
    </row>
    <row r="30" spans="1:14" ht="30.75" customHeight="1">
      <c r="A30" s="29">
        <v>17</v>
      </c>
      <c r="C30" s="85"/>
      <c r="D30" s="85"/>
      <c r="E30" s="11">
        <v>98</v>
      </c>
      <c r="F30" s="11" t="s">
        <v>693</v>
      </c>
      <c r="G30" s="11" t="s">
        <v>284</v>
      </c>
      <c r="H30" s="12" t="s">
        <v>1472</v>
      </c>
      <c r="I30" s="11" t="s">
        <v>1954</v>
      </c>
      <c r="J30" s="11"/>
      <c r="K30" s="79"/>
      <c r="L30" s="80"/>
      <c r="M30" s="13" cm="1">
        <f t="array" ref="M30">ProcessPrice(価格係数!$B$4*_xlfn.XLOOKUP(H30,価格表!A:A,価格表!G:G),価格係数!$L$7)</f>
        <v>94800</v>
      </c>
      <c r="N30" s="11"/>
    </row>
    <row r="31" spans="1:14" ht="30.75" customHeight="1">
      <c r="A31" s="30" t="s">
        <v>4</v>
      </c>
      <c r="C31" s="85"/>
      <c r="D31" s="84"/>
      <c r="E31" s="21">
        <v>98</v>
      </c>
      <c r="F31" s="21" t="s">
        <v>693</v>
      </c>
      <c r="G31" s="21" t="s">
        <v>284</v>
      </c>
      <c r="H31" s="22" t="s">
        <v>1580</v>
      </c>
      <c r="I31" s="83" t="s">
        <v>1565</v>
      </c>
      <c r="J31" s="21"/>
      <c r="K31" s="81" t="s">
        <v>2024</v>
      </c>
      <c r="L31" s="82"/>
      <c r="M31" s="23" cm="1">
        <f t="array" ref="M31">ProcessPrice(価格係数!$B$4*_xlfn.XLOOKUP(H31,価格表!A:A,価格表!G:G),価格係数!$L$7)</f>
        <v>91900</v>
      </c>
      <c r="N31" s="21"/>
    </row>
    <row r="32" spans="1:14" ht="30.75" customHeight="1">
      <c r="A32" s="31"/>
      <c r="C32" s="85"/>
      <c r="D32" s="11" t="s">
        <v>1585</v>
      </c>
      <c r="E32" s="11">
        <v>98</v>
      </c>
      <c r="F32" s="11" t="s">
        <v>693</v>
      </c>
      <c r="G32" s="11"/>
      <c r="H32" s="12" t="s">
        <v>1586</v>
      </c>
      <c r="I32" s="84"/>
      <c r="J32" s="11"/>
      <c r="K32" s="79" t="s">
        <v>2024</v>
      </c>
      <c r="L32" s="80"/>
      <c r="M32" s="13" cm="1">
        <f t="array" ref="M32">ProcessPrice(価格係数!$B$4*_xlfn.XLOOKUP(H32,価格表!A:A,価格表!G:G),価格係数!$L$7)</f>
        <v>107400</v>
      </c>
      <c r="N32" s="11"/>
    </row>
    <row r="33" spans="1:14" ht="30.75" customHeight="1">
      <c r="A33" s="28"/>
      <c r="C33" s="85"/>
      <c r="D33" s="11" t="s">
        <v>908</v>
      </c>
      <c r="E33" s="21">
        <v>84</v>
      </c>
      <c r="F33" s="21" t="s">
        <v>693</v>
      </c>
      <c r="G33" s="21" t="s">
        <v>284</v>
      </c>
      <c r="H33" s="22" t="s">
        <v>909</v>
      </c>
      <c r="I33" s="11" t="s">
        <v>907</v>
      </c>
      <c r="J33" s="21"/>
      <c r="K33" s="81"/>
      <c r="L33" s="82"/>
      <c r="M33" s="23" cm="1">
        <f t="array" ref="M33">ProcessPrice(価格係数!$B$4*_xlfn.XLOOKUP(H33,価格表!A:A,価格表!G:G),価格係数!$L$7)</f>
        <v>66800</v>
      </c>
      <c r="N33" s="21"/>
    </row>
    <row r="34" spans="1:14" ht="30.75" customHeight="1">
      <c r="A34" s="29">
        <v>16</v>
      </c>
      <c r="C34" s="85"/>
      <c r="D34" s="11" t="s">
        <v>1600</v>
      </c>
      <c r="E34" s="11">
        <v>87</v>
      </c>
      <c r="F34" s="11" t="s">
        <v>693</v>
      </c>
      <c r="G34" s="11" t="s">
        <v>284</v>
      </c>
      <c r="H34" s="12" t="s">
        <v>1601</v>
      </c>
      <c r="I34" s="11" t="s">
        <v>1599</v>
      </c>
      <c r="J34" s="11"/>
      <c r="K34" s="79"/>
      <c r="L34" s="80"/>
      <c r="M34" s="13" cm="1">
        <f t="array" ref="M34">ProcessPrice(価格係数!$B$4*_xlfn.XLOOKUP(H34,価格表!A:A,価格表!G:G),価格係数!$L$7)</f>
        <v>69900</v>
      </c>
      <c r="N34" s="11"/>
    </row>
    <row r="35" spans="1:14" ht="30.75" customHeight="1">
      <c r="A35" s="30" t="s">
        <v>4</v>
      </c>
      <c r="C35" s="85"/>
      <c r="D35" s="83" t="s">
        <v>400</v>
      </c>
      <c r="E35" s="21">
        <v>92</v>
      </c>
      <c r="F35" s="21" t="s">
        <v>693</v>
      </c>
      <c r="G35" s="21" t="s">
        <v>284</v>
      </c>
      <c r="H35" s="22" t="s">
        <v>955</v>
      </c>
      <c r="I35" s="11" t="s">
        <v>907</v>
      </c>
      <c r="J35" s="21"/>
      <c r="K35" s="81"/>
      <c r="L35" s="82"/>
      <c r="M35" s="23" cm="1">
        <f t="array" ref="M35">ProcessPrice(価格係数!$B$4*_xlfn.XLOOKUP(H35,価格表!A:A,価格表!G:G),価格係数!$L$7)</f>
        <v>69600</v>
      </c>
      <c r="N35" s="21"/>
    </row>
    <row r="36" spans="1:14" ht="30.75" customHeight="1">
      <c r="A36" s="31"/>
      <c r="C36" s="85"/>
      <c r="D36" s="85"/>
      <c r="E36" s="11">
        <v>92</v>
      </c>
      <c r="F36" s="11" t="s">
        <v>311</v>
      </c>
      <c r="G36" s="11" t="s">
        <v>284</v>
      </c>
      <c r="H36" s="12" t="s">
        <v>1613</v>
      </c>
      <c r="I36" s="11" t="s">
        <v>1599</v>
      </c>
      <c r="J36" s="11"/>
      <c r="K36" s="79" t="s">
        <v>616</v>
      </c>
      <c r="L36" s="80"/>
      <c r="M36" s="13" cm="1">
        <f t="array" ref="M36">ProcessPrice(価格係数!$B$4*_xlfn.XLOOKUP(H36,価格表!A:A,価格表!G:G),価格係数!$L$7)</f>
        <v>70800</v>
      </c>
      <c r="N36" s="11"/>
    </row>
    <row r="37" spans="1:14" ht="30.75" customHeight="1">
      <c r="A37" s="28"/>
      <c r="C37" s="85"/>
      <c r="D37" s="85"/>
      <c r="E37" s="21">
        <v>92</v>
      </c>
      <c r="F37" s="21" t="s">
        <v>693</v>
      </c>
      <c r="G37" s="21" t="s">
        <v>284</v>
      </c>
      <c r="H37" s="22" t="s">
        <v>1359</v>
      </c>
      <c r="I37" s="11" t="s">
        <v>1337</v>
      </c>
      <c r="J37" s="21"/>
      <c r="K37" s="81"/>
      <c r="L37" s="82"/>
      <c r="M37" s="23" cm="1">
        <f t="array" ref="M37">ProcessPrice(価格係数!$B$4*_xlfn.XLOOKUP(H37,価格表!A:A,価格表!G:G),価格係数!$L$7)</f>
        <v>64200</v>
      </c>
      <c r="N37" s="21"/>
    </row>
    <row r="38" spans="1:14" ht="30.75" customHeight="1">
      <c r="A38" s="29">
        <v>15</v>
      </c>
      <c r="C38" s="85"/>
      <c r="D38" s="85"/>
      <c r="E38" s="11">
        <v>92</v>
      </c>
      <c r="F38" s="11" t="s">
        <v>311</v>
      </c>
      <c r="G38" s="11" t="s">
        <v>284</v>
      </c>
      <c r="H38" s="12" t="s">
        <v>845</v>
      </c>
      <c r="I38" s="11" t="s">
        <v>794</v>
      </c>
      <c r="J38" s="11" t="s">
        <v>358</v>
      </c>
      <c r="K38" s="79"/>
      <c r="L38" s="80"/>
      <c r="M38" s="13" cm="1">
        <f t="array" ref="M38">ProcessPrice(価格係数!$B$4*_xlfn.XLOOKUP(H38,価格表!A:A,価格表!G:G),価格係数!$L$7)</f>
        <v>69900</v>
      </c>
      <c r="N38" s="11"/>
    </row>
    <row r="39" spans="1:14" ht="30.75" customHeight="1">
      <c r="A39" s="30" t="s">
        <v>4</v>
      </c>
      <c r="C39" s="85"/>
      <c r="D39" s="85"/>
      <c r="E39" s="21">
        <v>92</v>
      </c>
      <c r="F39" s="21" t="s">
        <v>693</v>
      </c>
      <c r="G39" s="21" t="s">
        <v>284</v>
      </c>
      <c r="H39" s="22" t="s">
        <v>1424</v>
      </c>
      <c r="I39" s="11" t="s">
        <v>1954</v>
      </c>
      <c r="J39" s="21"/>
      <c r="K39" s="81"/>
      <c r="L39" s="82"/>
      <c r="M39" s="23" cm="1">
        <f t="array" ref="M39">ProcessPrice(価格係数!$B$4*_xlfn.XLOOKUP(H39,価格表!A:A,価格表!G:G),価格係数!$L$7)</f>
        <v>79000</v>
      </c>
      <c r="N39" s="21"/>
    </row>
    <row r="40" spans="1:14" ht="30.75" customHeight="1">
      <c r="A40" s="31"/>
      <c r="C40" s="85"/>
      <c r="D40" s="84"/>
      <c r="E40" s="11">
        <v>92</v>
      </c>
      <c r="F40" s="11" t="s">
        <v>311</v>
      </c>
      <c r="G40" s="11" t="s">
        <v>284</v>
      </c>
      <c r="H40" s="12" t="s">
        <v>401</v>
      </c>
      <c r="I40" s="11" t="s">
        <v>272</v>
      </c>
      <c r="J40" s="11"/>
      <c r="K40" s="79"/>
      <c r="L40" s="80"/>
      <c r="M40" s="13" cm="1">
        <f t="array" ref="M40">ProcessPrice(価格係数!$B$4*_xlfn.XLOOKUP(H40,価格表!A:A,価格表!G:G),価格係数!$L$7)</f>
        <v>61800</v>
      </c>
      <c r="N40" s="11"/>
    </row>
    <row r="41" spans="1:14" ht="30.75" customHeight="1">
      <c r="A41" s="28"/>
      <c r="C41" s="85"/>
      <c r="D41" s="83" t="s">
        <v>418</v>
      </c>
      <c r="E41" s="21">
        <v>94</v>
      </c>
      <c r="F41" s="21" t="s">
        <v>693</v>
      </c>
      <c r="G41" s="21" t="s">
        <v>284</v>
      </c>
      <c r="H41" s="22" t="s">
        <v>998</v>
      </c>
      <c r="I41" s="11" t="s">
        <v>907</v>
      </c>
      <c r="J41" s="21"/>
      <c r="K41" s="81"/>
      <c r="L41" s="82"/>
      <c r="M41" s="23" cm="1">
        <f t="array" ref="M41">ProcessPrice(価格係数!$B$4*_xlfn.XLOOKUP(H41,価格表!A:A,価格表!G:G),価格係数!$L$7)</f>
        <v>74700</v>
      </c>
      <c r="N41" s="21"/>
    </row>
    <row r="42" spans="1:14" ht="30.75" customHeight="1">
      <c r="A42" s="29">
        <v>14</v>
      </c>
      <c r="C42" s="85"/>
      <c r="D42" s="85"/>
      <c r="E42" s="11">
        <v>94</v>
      </c>
      <c r="F42" s="11" t="s">
        <v>693</v>
      </c>
      <c r="G42" s="11" t="s">
        <v>284</v>
      </c>
      <c r="H42" s="12" t="s">
        <v>1369</v>
      </c>
      <c r="I42" s="11" t="s">
        <v>1337</v>
      </c>
      <c r="J42" s="11"/>
      <c r="K42" s="79"/>
      <c r="L42" s="80"/>
      <c r="M42" s="13" cm="1">
        <f t="array" ref="M42">ProcessPrice(価格係数!$B$4*_xlfn.XLOOKUP(H42,価格表!A:A,価格表!G:G),価格係数!$L$7)</f>
        <v>68700</v>
      </c>
      <c r="N42" s="11"/>
    </row>
    <row r="43" spans="1:14" ht="30.75" customHeight="1">
      <c r="A43" s="30" t="s">
        <v>4</v>
      </c>
      <c r="C43" s="85"/>
      <c r="D43" s="85"/>
      <c r="E43" s="21">
        <v>94</v>
      </c>
      <c r="F43" s="21" t="s">
        <v>311</v>
      </c>
      <c r="G43" s="21" t="s">
        <v>284</v>
      </c>
      <c r="H43" s="22" t="s">
        <v>858</v>
      </c>
      <c r="I43" s="11" t="s">
        <v>794</v>
      </c>
      <c r="J43" s="21" t="s">
        <v>358</v>
      </c>
      <c r="K43" s="81"/>
      <c r="L43" s="82"/>
      <c r="M43" s="23" cm="1">
        <f t="array" ref="M43">ProcessPrice(価格係数!$B$4*_xlfn.XLOOKUP(H43,価格表!A:A,価格表!G:G),価格係数!$L$7)</f>
        <v>74900</v>
      </c>
      <c r="N43" s="21"/>
    </row>
    <row r="44" spans="1:14" ht="30.75" customHeight="1">
      <c r="A44" s="31"/>
      <c r="C44" s="85"/>
      <c r="D44" s="84"/>
      <c r="E44" s="11">
        <v>94</v>
      </c>
      <c r="F44" s="11" t="s">
        <v>311</v>
      </c>
      <c r="G44" s="11" t="s">
        <v>284</v>
      </c>
      <c r="H44" s="12" t="s">
        <v>419</v>
      </c>
      <c r="I44" s="11" t="s">
        <v>272</v>
      </c>
      <c r="J44" s="11"/>
      <c r="K44" s="79"/>
      <c r="L44" s="80"/>
      <c r="M44" s="13" cm="1">
        <f t="array" ref="M44">ProcessPrice(価格係数!$B$4*_xlfn.XLOOKUP(H44,価格表!A:A,価格表!G:G),価格係数!$L$7)</f>
        <v>65600</v>
      </c>
      <c r="N44" s="11"/>
    </row>
    <row r="45" spans="1:14" ht="30.75" customHeight="1">
      <c r="A45" s="28"/>
      <c r="C45" s="85"/>
      <c r="D45" s="83" t="s">
        <v>435</v>
      </c>
      <c r="E45" s="21">
        <v>97</v>
      </c>
      <c r="F45" s="21" t="s">
        <v>693</v>
      </c>
      <c r="G45" s="21" t="s">
        <v>284</v>
      </c>
      <c r="H45" s="22" t="s">
        <v>1026</v>
      </c>
      <c r="I45" s="11" t="s">
        <v>907</v>
      </c>
      <c r="J45" s="21"/>
      <c r="K45" s="81"/>
      <c r="L45" s="82"/>
      <c r="M45" s="23" cm="1">
        <f t="array" ref="M45">ProcessPrice(価格係数!$B$4*_xlfn.XLOOKUP(H45,価格表!A:A,価格表!G:G),価格係数!$L$7)</f>
        <v>76700</v>
      </c>
      <c r="N45" s="21"/>
    </row>
    <row r="46" spans="1:14" ht="30.75" customHeight="1">
      <c r="A46" s="29">
        <v>13</v>
      </c>
      <c r="C46" s="85"/>
      <c r="D46" s="85"/>
      <c r="E46" s="11">
        <v>97</v>
      </c>
      <c r="F46" s="11" t="s">
        <v>693</v>
      </c>
      <c r="G46" s="11" t="s">
        <v>284</v>
      </c>
      <c r="H46" s="12" t="s">
        <v>1378</v>
      </c>
      <c r="I46" s="11" t="s">
        <v>1337</v>
      </c>
      <c r="J46" s="11"/>
      <c r="K46" s="79"/>
      <c r="L46" s="80"/>
      <c r="M46" s="13" cm="1">
        <f t="array" ref="M46">ProcessPrice(価格係数!$B$4*_xlfn.XLOOKUP(H46,価格表!A:A,価格表!G:G),価格係数!$L$7)</f>
        <v>69700</v>
      </c>
      <c r="N46" s="11"/>
    </row>
    <row r="47" spans="1:14" ht="30.75" customHeight="1">
      <c r="A47" s="30" t="s">
        <v>4</v>
      </c>
      <c r="C47" s="85"/>
      <c r="D47" s="85"/>
      <c r="E47" s="21">
        <v>97</v>
      </c>
      <c r="F47" s="21" t="s">
        <v>693</v>
      </c>
      <c r="G47" s="21" t="s">
        <v>284</v>
      </c>
      <c r="H47" s="22" t="s">
        <v>1447</v>
      </c>
      <c r="I47" s="11" t="s">
        <v>1954</v>
      </c>
      <c r="J47" s="21"/>
      <c r="K47" s="81"/>
      <c r="L47" s="82"/>
      <c r="M47" s="23" cm="1">
        <f t="array" ref="M47">ProcessPrice(価格係数!$B$4*_xlfn.XLOOKUP(H47,価格表!A:A,価格表!G:G),価格係数!$L$7)</f>
        <v>86500</v>
      </c>
      <c r="N47" s="21"/>
    </row>
    <row r="48" spans="1:14" ht="30.75" customHeight="1">
      <c r="A48" s="31"/>
      <c r="C48" s="84"/>
      <c r="D48" s="84"/>
      <c r="E48" s="11">
        <v>97</v>
      </c>
      <c r="F48" s="11" t="s">
        <v>311</v>
      </c>
      <c r="G48" s="11" t="s">
        <v>284</v>
      </c>
      <c r="H48" s="12" t="s">
        <v>436</v>
      </c>
      <c r="I48" s="11" t="s">
        <v>272</v>
      </c>
      <c r="J48" s="11"/>
      <c r="K48" s="79"/>
      <c r="L48" s="80"/>
      <c r="M48" s="13" cm="1">
        <f t="array" ref="M48">ProcessPrice(価格係数!$B$4*_xlfn.XLOOKUP(H48,価格表!A:A,価格表!G:G),価格係数!$L$7)</f>
        <v>68900</v>
      </c>
      <c r="N48" s="11"/>
    </row>
    <row r="49" spans="8:13" ht="22.5" customHeight="1">
      <c r="H49" s="48"/>
      <c r="M49" s="49"/>
    </row>
    <row r="50" spans="8:13" ht="22.5" customHeight="1">
      <c r="H50" s="48"/>
      <c r="I50" s="9">
        <v>18</v>
      </c>
      <c r="M50" s="49"/>
    </row>
    <row r="51" spans="8:13" ht="22.5" customHeight="1">
      <c r="H51" s="48"/>
      <c r="M51" s="49"/>
    </row>
  </sheetData>
  <mergeCells count="59">
    <mergeCell ref="K4:L4"/>
    <mergeCell ref="C5:C25"/>
    <mergeCell ref="D5:D12"/>
    <mergeCell ref="K5:L5"/>
    <mergeCell ref="K6:L6"/>
    <mergeCell ref="K7:L7"/>
    <mergeCell ref="I8:I9"/>
    <mergeCell ref="K8:L8"/>
    <mergeCell ref="K9:L9"/>
    <mergeCell ref="K10:L10"/>
    <mergeCell ref="K11:L11"/>
    <mergeCell ref="K12:L12"/>
    <mergeCell ref="D13:D17"/>
    <mergeCell ref="K13:L13"/>
    <mergeCell ref="K14:L14"/>
    <mergeCell ref="K15:L15"/>
    <mergeCell ref="K16:L16"/>
    <mergeCell ref="K17:L17"/>
    <mergeCell ref="I18:I19"/>
    <mergeCell ref="K18:L18"/>
    <mergeCell ref="D19:D21"/>
    <mergeCell ref="K19:L19"/>
    <mergeCell ref="K20:L20"/>
    <mergeCell ref="K21:L21"/>
    <mergeCell ref="C26:C48"/>
    <mergeCell ref="D26:D28"/>
    <mergeCell ref="K26:L26"/>
    <mergeCell ref="K27:L27"/>
    <mergeCell ref="K28:L28"/>
    <mergeCell ref="D41:D44"/>
    <mergeCell ref="K41:L41"/>
    <mergeCell ref="K42:L42"/>
    <mergeCell ref="K43:L43"/>
    <mergeCell ref="K44:L44"/>
    <mergeCell ref="D45:D48"/>
    <mergeCell ref="K45:L45"/>
    <mergeCell ref="K46:L46"/>
    <mergeCell ref="K47:L47"/>
    <mergeCell ref="K48:L48"/>
    <mergeCell ref="D29:D31"/>
    <mergeCell ref="K22:L22"/>
    <mergeCell ref="K23:L23"/>
    <mergeCell ref="D24:D25"/>
    <mergeCell ref="K24:L24"/>
    <mergeCell ref="K25:L25"/>
    <mergeCell ref="K29:L29"/>
    <mergeCell ref="K30:L30"/>
    <mergeCell ref="I31:I32"/>
    <mergeCell ref="K31:L31"/>
    <mergeCell ref="K32:L32"/>
    <mergeCell ref="K33:L33"/>
    <mergeCell ref="K34:L34"/>
    <mergeCell ref="D35:D40"/>
    <mergeCell ref="K35:L35"/>
    <mergeCell ref="K36:L36"/>
    <mergeCell ref="K37:L37"/>
    <mergeCell ref="K38:L38"/>
    <mergeCell ref="K39:L39"/>
    <mergeCell ref="K40:L40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CB0B6-4BF1-4785-880A-C877DC21E671}">
  <sheetPr codeName="Sheet31">
    <tabColor rgb="FF92D050"/>
    <pageSetUpPr fitToPage="1"/>
  </sheetPr>
  <dimension ref="C1:U51"/>
  <sheetViews>
    <sheetView view="pageBreakPreview" zoomScale="60" zoomScaleNormal="100" workbookViewId="0">
      <selection activeCell="K14" sqref="K14:L14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18</v>
      </c>
      <c r="D5" s="46" t="s">
        <v>435</v>
      </c>
      <c r="E5" s="18">
        <v>97</v>
      </c>
      <c r="F5" s="18" t="s">
        <v>693</v>
      </c>
      <c r="G5" s="18" t="s">
        <v>284</v>
      </c>
      <c r="H5" s="19" t="s">
        <v>1575</v>
      </c>
      <c r="I5" s="46" t="s">
        <v>1565</v>
      </c>
      <c r="J5" s="18"/>
      <c r="K5" s="81" t="s">
        <v>2023</v>
      </c>
      <c r="L5" s="82"/>
      <c r="M5" s="20" cm="1">
        <f t="array" ref="M5">ProcessPrice(価格係数!$B$4*_xlfn.XLOOKUP(H5,価格表!A:A,価格表!G:G),価格係数!$L$7)</f>
        <v>76800</v>
      </c>
      <c r="N5" s="18"/>
      <c r="P5" s="32"/>
    </row>
    <row r="6" spans="3:16" ht="30.75" customHeight="1">
      <c r="C6" s="85"/>
      <c r="D6" s="83" t="s">
        <v>1064</v>
      </c>
      <c r="E6" s="11">
        <v>99</v>
      </c>
      <c r="F6" s="11" t="s">
        <v>693</v>
      </c>
      <c r="G6" s="11" t="s">
        <v>284</v>
      </c>
      <c r="H6" s="12" t="s">
        <v>1065</v>
      </c>
      <c r="I6" s="11" t="s">
        <v>907</v>
      </c>
      <c r="J6" s="11"/>
      <c r="K6" s="79"/>
      <c r="L6" s="80"/>
      <c r="M6" s="13" cm="1">
        <f t="array" ref="M6">ProcessPrice(価格係数!$B$4*_xlfn.XLOOKUP(H6,価格表!A:A,価格表!G:G),価格係数!$L$7)</f>
        <v>83700</v>
      </c>
      <c r="N6" s="11"/>
      <c r="P6" s="33">
        <v>23</v>
      </c>
    </row>
    <row r="7" spans="3:16" ht="30.75" customHeight="1">
      <c r="C7" s="85"/>
      <c r="D7" s="84"/>
      <c r="E7" s="21">
        <v>99</v>
      </c>
      <c r="F7" s="21" t="s">
        <v>693</v>
      </c>
      <c r="G7" s="21" t="s">
        <v>284</v>
      </c>
      <c r="H7" s="22" t="s">
        <v>1379</v>
      </c>
      <c r="I7" s="11" t="s">
        <v>1337</v>
      </c>
      <c r="J7" s="21"/>
      <c r="K7" s="81"/>
      <c r="L7" s="82"/>
      <c r="M7" s="23" cm="1">
        <f t="array" ref="M7">ProcessPrice(価格係数!$B$4*_xlfn.XLOOKUP(H7,価格表!A:A,価格表!G:G),価格係数!$L$7)</f>
        <v>80500</v>
      </c>
      <c r="N7" s="21"/>
      <c r="P7" s="34" t="s">
        <v>4</v>
      </c>
    </row>
    <row r="8" spans="3:16" ht="30.75" customHeight="1">
      <c r="C8" s="85"/>
      <c r="D8" s="83" t="s">
        <v>790</v>
      </c>
      <c r="E8" s="11">
        <v>101</v>
      </c>
      <c r="F8" s="11" t="s">
        <v>693</v>
      </c>
      <c r="G8" s="11" t="s">
        <v>284</v>
      </c>
      <c r="H8" s="12" t="s">
        <v>1104</v>
      </c>
      <c r="I8" s="11" t="s">
        <v>907</v>
      </c>
      <c r="J8" s="11"/>
      <c r="K8" s="79"/>
      <c r="L8" s="80"/>
      <c r="M8" s="13" cm="1">
        <f t="array" ref="M8">ProcessPrice(価格係数!$B$4*_xlfn.XLOOKUP(H8,価格表!A:A,価格表!G:G),価格係数!$L$7)</f>
        <v>84100</v>
      </c>
      <c r="N8" s="11"/>
      <c r="P8" s="35"/>
    </row>
    <row r="9" spans="3:16" ht="30.75" customHeight="1">
      <c r="C9" s="85"/>
      <c r="D9" s="85"/>
      <c r="E9" s="21">
        <v>101</v>
      </c>
      <c r="F9" s="21" t="s">
        <v>693</v>
      </c>
      <c r="G9" s="21" t="s">
        <v>284</v>
      </c>
      <c r="H9" s="22" t="s">
        <v>1645</v>
      </c>
      <c r="I9" s="11" t="s">
        <v>1599</v>
      </c>
      <c r="J9" s="21"/>
      <c r="K9" s="81" t="s">
        <v>669</v>
      </c>
      <c r="L9" s="82"/>
      <c r="M9" s="23" cm="1">
        <f t="array" ref="M9">ProcessPrice(価格係数!$B$4*_xlfn.XLOOKUP(H9,価格表!A:A,価格表!G:G),価格係数!$L$7)</f>
        <v>90900</v>
      </c>
      <c r="N9" s="21"/>
      <c r="P9" s="32"/>
    </row>
    <row r="10" spans="3:16" ht="30.75" customHeight="1">
      <c r="C10" s="85"/>
      <c r="D10" s="84"/>
      <c r="E10" s="11">
        <v>101</v>
      </c>
      <c r="F10" s="11" t="s">
        <v>693</v>
      </c>
      <c r="G10" s="11" t="s">
        <v>284</v>
      </c>
      <c r="H10" s="12" t="s">
        <v>791</v>
      </c>
      <c r="I10" s="11" t="s">
        <v>770</v>
      </c>
      <c r="J10" s="11"/>
      <c r="K10" s="79" t="s">
        <v>669</v>
      </c>
      <c r="L10" s="80"/>
      <c r="M10" s="13" cm="1">
        <f t="array" ref="M10">ProcessPrice(価格係数!$B$4*_xlfn.XLOOKUP(H10,価格表!A:A,価格表!G:G),価格係数!$L$7)</f>
        <v>82100</v>
      </c>
      <c r="N10" s="11"/>
      <c r="P10" s="33">
        <v>22</v>
      </c>
    </row>
    <row r="11" spans="3:16" ht="30.75" customHeight="1">
      <c r="C11" s="85"/>
      <c r="D11" s="83" t="s">
        <v>1582</v>
      </c>
      <c r="E11" s="21">
        <v>103</v>
      </c>
      <c r="F11" s="21" t="s">
        <v>693</v>
      </c>
      <c r="G11" s="21" t="s">
        <v>284</v>
      </c>
      <c r="H11" s="22" t="s">
        <v>1653</v>
      </c>
      <c r="I11" s="11" t="s">
        <v>1599</v>
      </c>
      <c r="J11" s="21"/>
      <c r="K11" s="81"/>
      <c r="L11" s="82"/>
      <c r="M11" s="23" cm="1">
        <f t="array" ref="M11">ProcessPrice(価格係数!$B$4*_xlfn.XLOOKUP(H11,価格表!A:A,価格表!G:G),価格係数!$L$7)</f>
        <v>92900</v>
      </c>
      <c r="N11" s="21"/>
      <c r="P11" s="34" t="s">
        <v>4</v>
      </c>
    </row>
    <row r="12" spans="3:16" ht="30.75" customHeight="1">
      <c r="C12" s="85"/>
      <c r="D12" s="84"/>
      <c r="E12" s="11">
        <v>99</v>
      </c>
      <c r="F12" s="11" t="s">
        <v>693</v>
      </c>
      <c r="G12" s="11"/>
      <c r="H12" s="12" t="s">
        <v>1583</v>
      </c>
      <c r="I12" s="11" t="s">
        <v>1565</v>
      </c>
      <c r="J12" s="11"/>
      <c r="K12" s="79" t="s">
        <v>2024</v>
      </c>
      <c r="L12" s="80"/>
      <c r="M12" s="13" cm="1">
        <f t="array" ref="M12">ProcessPrice(価格係数!$B$4*_xlfn.XLOOKUP(H12,価格表!A:A,価格表!G:G),価格係数!$L$7)</f>
        <v>94000</v>
      </c>
      <c r="N12" s="11"/>
      <c r="P12" s="35"/>
    </row>
    <row r="13" spans="3:16" ht="30.75" customHeight="1">
      <c r="C13" s="85"/>
      <c r="D13" s="83" t="s">
        <v>304</v>
      </c>
      <c r="E13" s="21">
        <v>86</v>
      </c>
      <c r="F13" s="21" t="s">
        <v>693</v>
      </c>
      <c r="G13" s="21" t="s">
        <v>284</v>
      </c>
      <c r="H13" s="22" t="s">
        <v>906</v>
      </c>
      <c r="I13" s="11" t="s">
        <v>907</v>
      </c>
      <c r="J13" s="21"/>
      <c r="K13" s="81"/>
      <c r="L13" s="82"/>
      <c r="M13" s="23" cm="1">
        <f t="array" ref="M13">ProcessPrice(価格係数!$B$4*_xlfn.XLOOKUP(H13,価格表!A:A,価格表!G:G),価格係数!$L$7)</f>
        <v>58300</v>
      </c>
      <c r="N13" s="21"/>
      <c r="P13" s="32"/>
    </row>
    <row r="14" spans="3:16" ht="30.75" customHeight="1">
      <c r="C14" s="85"/>
      <c r="D14" s="85"/>
      <c r="E14" s="11">
        <v>86</v>
      </c>
      <c r="F14" s="11" t="s">
        <v>693</v>
      </c>
      <c r="G14" s="11" t="s">
        <v>284</v>
      </c>
      <c r="H14" s="12" t="s">
        <v>799</v>
      </c>
      <c r="I14" s="83" t="s">
        <v>794</v>
      </c>
      <c r="J14" s="11"/>
      <c r="K14" s="79" t="s">
        <v>800</v>
      </c>
      <c r="L14" s="80"/>
      <c r="M14" s="13" cm="1">
        <f t="array" ref="M14">ProcessPrice(価格係数!$B$4*_xlfn.XLOOKUP(H14,価格表!A:A,価格表!G:G),価格係数!$L$7)</f>
        <v>53100</v>
      </c>
      <c r="N14" s="11"/>
      <c r="P14" s="33">
        <v>21</v>
      </c>
    </row>
    <row r="15" spans="3:16" ht="30.75" customHeight="1">
      <c r="C15" s="85"/>
      <c r="D15" s="85"/>
      <c r="E15" s="21">
        <v>86</v>
      </c>
      <c r="F15" s="21" t="s">
        <v>311</v>
      </c>
      <c r="G15" s="21" t="s">
        <v>284</v>
      </c>
      <c r="H15" s="22" t="s">
        <v>801</v>
      </c>
      <c r="I15" s="85"/>
      <c r="J15" s="21"/>
      <c r="K15" s="81" t="s">
        <v>2026</v>
      </c>
      <c r="L15" s="82"/>
      <c r="M15" s="23" cm="1">
        <f t="array" ref="M15">ProcessPrice(価格係数!$B$4*_xlfn.XLOOKUP(H15,価格表!A:A,価格表!G:G),価格係数!$L$7)</f>
        <v>53100</v>
      </c>
      <c r="N15" s="21"/>
      <c r="P15" s="34" t="s">
        <v>4</v>
      </c>
    </row>
    <row r="16" spans="3:16" ht="30.75" customHeight="1">
      <c r="C16" s="85"/>
      <c r="D16" s="85"/>
      <c r="E16" s="11">
        <v>86</v>
      </c>
      <c r="F16" s="11" t="s">
        <v>302</v>
      </c>
      <c r="G16" s="11" t="s">
        <v>284</v>
      </c>
      <c r="H16" s="12" t="s">
        <v>798</v>
      </c>
      <c r="I16" s="84"/>
      <c r="J16" s="11" t="s">
        <v>358</v>
      </c>
      <c r="K16" s="79"/>
      <c r="L16" s="80"/>
      <c r="M16" s="13" cm="1">
        <f t="array" ref="M16">ProcessPrice(価格係数!$B$4*_xlfn.XLOOKUP(H16,価格表!A:A,価格表!G:G),価格係数!$L$7)</f>
        <v>58500</v>
      </c>
      <c r="N16" s="11"/>
      <c r="P16" s="35"/>
    </row>
    <row r="17" spans="3:16" ht="30.75" customHeight="1">
      <c r="C17" s="85"/>
      <c r="D17" s="85"/>
      <c r="E17" s="21">
        <v>86</v>
      </c>
      <c r="F17" s="21" t="s">
        <v>693</v>
      </c>
      <c r="G17" s="21" t="s">
        <v>284</v>
      </c>
      <c r="H17" s="22" t="s">
        <v>1408</v>
      </c>
      <c r="I17" s="11" t="s">
        <v>1954</v>
      </c>
      <c r="J17" s="21"/>
      <c r="K17" s="81"/>
      <c r="L17" s="82"/>
      <c r="M17" s="23" cm="1">
        <f t="array" ref="M17">ProcessPrice(価格係数!$B$4*_xlfn.XLOOKUP(H17,価格表!A:A,価格表!G:G),価格係数!$L$7)</f>
        <v>54800</v>
      </c>
      <c r="N17" s="21"/>
      <c r="P17" s="32"/>
    </row>
    <row r="18" spans="3:16" ht="30.75" customHeight="1">
      <c r="C18" s="85"/>
      <c r="D18" s="84"/>
      <c r="E18" s="11">
        <v>86</v>
      </c>
      <c r="F18" s="11" t="s">
        <v>302</v>
      </c>
      <c r="G18" s="11" t="s">
        <v>284</v>
      </c>
      <c r="H18" s="12" t="s">
        <v>305</v>
      </c>
      <c r="I18" s="11" t="s">
        <v>272</v>
      </c>
      <c r="J18" s="11"/>
      <c r="K18" s="79"/>
      <c r="L18" s="80"/>
      <c r="M18" s="13" cm="1">
        <f t="array" ref="M18">ProcessPrice(価格係数!$B$4*_xlfn.XLOOKUP(H18,価格表!A:A,価格表!G:G),価格係数!$L$7)</f>
        <v>50900</v>
      </c>
      <c r="N18" s="11"/>
      <c r="P18" s="33">
        <v>20</v>
      </c>
    </row>
    <row r="19" spans="3:16" ht="30.75" customHeight="1">
      <c r="C19" s="85"/>
      <c r="D19" s="83" t="s">
        <v>328</v>
      </c>
      <c r="E19" s="21">
        <v>89</v>
      </c>
      <c r="F19" s="21" t="s">
        <v>693</v>
      </c>
      <c r="G19" s="21" t="s">
        <v>284</v>
      </c>
      <c r="H19" s="22" t="s">
        <v>910</v>
      </c>
      <c r="I19" s="11" t="s">
        <v>907</v>
      </c>
      <c r="J19" s="21"/>
      <c r="K19" s="81"/>
      <c r="L19" s="82"/>
      <c r="M19" s="23" cm="1">
        <f t="array" ref="M19">ProcessPrice(価格係数!$B$4*_xlfn.XLOOKUP(H19,価格表!A:A,価格表!G:G),価格係数!$L$7)</f>
        <v>61000</v>
      </c>
      <c r="N19" s="21"/>
      <c r="P19" s="34" t="s">
        <v>4</v>
      </c>
    </row>
    <row r="20" spans="3:16" ht="30.75" customHeight="1">
      <c r="C20" s="85"/>
      <c r="D20" s="85"/>
      <c r="E20" s="11">
        <v>89</v>
      </c>
      <c r="F20" s="11" t="s">
        <v>693</v>
      </c>
      <c r="G20" s="11" t="s">
        <v>284</v>
      </c>
      <c r="H20" s="12" t="s">
        <v>1340</v>
      </c>
      <c r="I20" s="11" t="s">
        <v>1337</v>
      </c>
      <c r="J20" s="11"/>
      <c r="K20" s="79"/>
      <c r="L20" s="80"/>
      <c r="M20" s="13" cm="1">
        <f t="array" ref="M20">ProcessPrice(価格係数!$B$4*_xlfn.XLOOKUP(H20,価格表!A:A,価格表!G:G),価格係数!$L$7)</f>
        <v>57000</v>
      </c>
      <c r="N20" s="11"/>
      <c r="P20" s="35"/>
    </row>
    <row r="21" spans="3:16" ht="30.75" customHeight="1">
      <c r="C21" s="85"/>
      <c r="D21" s="85"/>
      <c r="E21" s="21">
        <v>89</v>
      </c>
      <c r="F21" s="21" t="s">
        <v>311</v>
      </c>
      <c r="G21" s="21" t="s">
        <v>284</v>
      </c>
      <c r="H21" s="22" t="s">
        <v>813</v>
      </c>
      <c r="I21" s="83" t="s">
        <v>794</v>
      </c>
      <c r="J21" s="21"/>
      <c r="K21" s="81" t="s">
        <v>2026</v>
      </c>
      <c r="L21" s="82"/>
      <c r="M21" s="23" cm="1">
        <f t="array" ref="M21">ProcessPrice(価格係数!$B$4*_xlfn.XLOOKUP(H21,価格表!A:A,価格表!G:G),価格係数!$L$7)</f>
        <v>55900</v>
      </c>
      <c r="N21" s="21"/>
      <c r="P21" s="32"/>
    </row>
    <row r="22" spans="3:16" ht="30.75" customHeight="1">
      <c r="C22" s="85"/>
      <c r="D22" s="85"/>
      <c r="E22" s="11">
        <v>85</v>
      </c>
      <c r="F22" s="11" t="s">
        <v>311</v>
      </c>
      <c r="G22" s="11"/>
      <c r="H22" s="12" t="s">
        <v>811</v>
      </c>
      <c r="I22" s="84"/>
      <c r="J22" s="11"/>
      <c r="K22" s="79" t="s">
        <v>812</v>
      </c>
      <c r="L22" s="80"/>
      <c r="M22" s="13" cm="1">
        <f t="array" ref="M22">ProcessPrice(価格係数!$B$4*_xlfn.XLOOKUP(H22,価格表!A:A,価格表!G:G),価格係数!$L$7)</f>
        <v>57000</v>
      </c>
      <c r="N22" s="11"/>
      <c r="P22" s="33">
        <v>19</v>
      </c>
    </row>
    <row r="23" spans="3:16" ht="30.75" customHeight="1">
      <c r="C23" s="85"/>
      <c r="D23" s="85"/>
      <c r="E23" s="21">
        <v>89</v>
      </c>
      <c r="F23" s="21" t="s">
        <v>693</v>
      </c>
      <c r="G23" s="21" t="s">
        <v>284</v>
      </c>
      <c r="H23" s="22" t="s">
        <v>1411</v>
      </c>
      <c r="I23" s="11" t="s">
        <v>1954</v>
      </c>
      <c r="J23" s="21"/>
      <c r="K23" s="81" t="s">
        <v>2026</v>
      </c>
      <c r="L23" s="82"/>
      <c r="M23" s="23" cm="1">
        <f t="array" ref="M23">ProcessPrice(価格係数!$B$4*_xlfn.XLOOKUP(H23,価格表!A:A,価格表!G:G),価格係数!$L$7)</f>
        <v>57200</v>
      </c>
      <c r="N23" s="21"/>
      <c r="P23" s="34" t="s">
        <v>4</v>
      </c>
    </row>
    <row r="24" spans="3:16" ht="30.75" customHeight="1">
      <c r="C24" s="85"/>
      <c r="D24" s="84"/>
      <c r="E24" s="11">
        <v>89</v>
      </c>
      <c r="F24" s="11" t="s">
        <v>267</v>
      </c>
      <c r="G24" s="11" t="s">
        <v>284</v>
      </c>
      <c r="H24" s="12" t="s">
        <v>329</v>
      </c>
      <c r="I24" s="11" t="s">
        <v>272</v>
      </c>
      <c r="J24" s="11"/>
      <c r="K24" s="79"/>
      <c r="L24" s="80"/>
      <c r="M24" s="13" cm="1">
        <f t="array" ref="M24">ProcessPrice(価格係数!$B$4*_xlfn.XLOOKUP(H24,価格表!A:A,価格表!G:G),価格係数!$L$7)</f>
        <v>46000</v>
      </c>
      <c r="N24" s="11"/>
      <c r="P24" s="35"/>
    </row>
    <row r="25" spans="3:16" ht="30.75" customHeight="1">
      <c r="C25" s="85"/>
      <c r="D25" s="83" t="s">
        <v>349</v>
      </c>
      <c r="E25" s="21">
        <v>92</v>
      </c>
      <c r="F25" s="21" t="s">
        <v>693</v>
      </c>
      <c r="G25" s="21" t="s">
        <v>284</v>
      </c>
      <c r="H25" s="22" t="s">
        <v>919</v>
      </c>
      <c r="I25" s="11" t="s">
        <v>907</v>
      </c>
      <c r="J25" s="21"/>
      <c r="K25" s="81" t="s">
        <v>761</v>
      </c>
      <c r="L25" s="82"/>
      <c r="M25" s="23" cm="1">
        <f t="array" ref="M25">ProcessPrice(価格係数!$B$4*_xlfn.XLOOKUP(H25,価格表!A:A,価格表!G:G),価格係数!$L$7)</f>
        <v>52800</v>
      </c>
      <c r="N25" s="21"/>
      <c r="P25" s="36"/>
    </row>
    <row r="26" spans="3:16" ht="30.75" customHeight="1">
      <c r="C26" s="85"/>
      <c r="D26" s="85"/>
      <c r="E26" s="11">
        <v>92</v>
      </c>
      <c r="F26" s="11" t="s">
        <v>311</v>
      </c>
      <c r="G26" s="11" t="s">
        <v>284</v>
      </c>
      <c r="H26" s="12" t="s">
        <v>1602</v>
      </c>
      <c r="I26" s="83" t="s">
        <v>1599</v>
      </c>
      <c r="J26" s="11"/>
      <c r="K26" s="79" t="s">
        <v>616</v>
      </c>
      <c r="L26" s="80"/>
      <c r="M26" s="13" cm="1">
        <f t="array" ref="M26">ProcessPrice(価格係数!$B$4*_xlfn.XLOOKUP(H26,価格表!A:A,価格表!G:G),価格係数!$L$7)</f>
        <v>53900</v>
      </c>
      <c r="N26" s="11"/>
      <c r="P26" s="37">
        <v>18</v>
      </c>
    </row>
    <row r="27" spans="3:16" ht="30.75" customHeight="1">
      <c r="C27" s="85"/>
      <c r="D27" s="85"/>
      <c r="E27" s="21">
        <v>88</v>
      </c>
      <c r="F27" s="21" t="s">
        <v>311</v>
      </c>
      <c r="G27" s="21"/>
      <c r="H27" s="22" t="s">
        <v>1603</v>
      </c>
      <c r="I27" s="84"/>
      <c r="J27" s="21"/>
      <c r="K27" s="81" t="s">
        <v>616</v>
      </c>
      <c r="L27" s="82"/>
      <c r="M27" s="23" cm="1">
        <f t="array" ref="M27">ProcessPrice(価格係数!$B$4*_xlfn.XLOOKUP(H27,価格表!A:A,価格表!G:G),価格係数!$L$7)</f>
        <v>53900</v>
      </c>
      <c r="N27" s="21"/>
      <c r="P27" s="38" t="s">
        <v>4</v>
      </c>
    </row>
    <row r="28" spans="3:16" ht="30.75" customHeight="1">
      <c r="C28" s="85"/>
      <c r="D28" s="85"/>
      <c r="E28" s="11">
        <v>92</v>
      </c>
      <c r="F28" s="11" t="s">
        <v>693</v>
      </c>
      <c r="G28" s="11" t="s">
        <v>284</v>
      </c>
      <c r="H28" s="12" t="s">
        <v>1345</v>
      </c>
      <c r="I28" s="11" t="s">
        <v>1337</v>
      </c>
      <c r="J28" s="11"/>
      <c r="K28" s="79"/>
      <c r="L28" s="80"/>
      <c r="M28" s="13" cm="1">
        <f t="array" ref="M28">ProcessPrice(価格係数!$B$4*_xlfn.XLOOKUP(H28,価格表!A:A,価格表!G:G),価格係数!$L$7)</f>
        <v>46700</v>
      </c>
      <c r="N28" s="11"/>
      <c r="P28" s="39"/>
    </row>
    <row r="29" spans="3:16" ht="30.75" customHeight="1">
      <c r="C29" s="85"/>
      <c r="D29" s="85"/>
      <c r="E29" s="21">
        <v>92</v>
      </c>
      <c r="F29" s="21" t="s">
        <v>311</v>
      </c>
      <c r="G29" s="21" t="s">
        <v>284</v>
      </c>
      <c r="H29" s="22" t="s">
        <v>815</v>
      </c>
      <c r="I29" s="83" t="s">
        <v>794</v>
      </c>
      <c r="J29" s="21" t="s">
        <v>358</v>
      </c>
      <c r="K29" s="81"/>
      <c r="L29" s="82"/>
      <c r="M29" s="23" cm="1">
        <f t="array" ref="M29">ProcessPrice(価格係数!$B$4*_xlfn.XLOOKUP(H29,価格表!A:A,価格表!G:G),価格係数!$L$7)</f>
        <v>51300</v>
      </c>
      <c r="N29" s="21"/>
      <c r="P29" s="32"/>
    </row>
    <row r="30" spans="3:16" ht="30.75" customHeight="1">
      <c r="C30" s="85"/>
      <c r="D30" s="85"/>
      <c r="E30" s="11">
        <v>92</v>
      </c>
      <c r="F30" s="11" t="s">
        <v>311</v>
      </c>
      <c r="G30" s="11" t="s">
        <v>284</v>
      </c>
      <c r="H30" s="12" t="s">
        <v>814</v>
      </c>
      <c r="I30" s="84"/>
      <c r="J30" s="11"/>
      <c r="K30" s="79" t="s">
        <v>616</v>
      </c>
      <c r="L30" s="80"/>
      <c r="M30" s="13" cm="1">
        <f t="array" ref="M30">ProcessPrice(価格係数!$B$4*_xlfn.XLOOKUP(H30,価格表!A:A,価格表!G:G),価格係数!$L$7)</f>
        <v>50000</v>
      </c>
      <c r="N30" s="11"/>
      <c r="P30" s="33">
        <v>17</v>
      </c>
    </row>
    <row r="31" spans="3:16" ht="30.75" customHeight="1">
      <c r="C31" s="85"/>
      <c r="D31" s="85"/>
      <c r="E31" s="21">
        <v>92</v>
      </c>
      <c r="F31" s="21" t="s">
        <v>693</v>
      </c>
      <c r="G31" s="21" t="s">
        <v>284</v>
      </c>
      <c r="H31" s="22" t="s">
        <v>1414</v>
      </c>
      <c r="I31" s="11" t="s">
        <v>1954</v>
      </c>
      <c r="J31" s="21"/>
      <c r="K31" s="81"/>
      <c r="L31" s="82"/>
      <c r="M31" s="23" cm="1">
        <f t="array" ref="M31">ProcessPrice(価格係数!$B$4*_xlfn.XLOOKUP(H31,価格表!A:A,価格表!G:G),価格係数!$L$7)</f>
        <v>57800</v>
      </c>
      <c r="N31" s="21"/>
      <c r="P31" s="34" t="s">
        <v>4</v>
      </c>
    </row>
    <row r="32" spans="3:16" ht="30.75" customHeight="1">
      <c r="C32" s="85"/>
      <c r="D32" s="85"/>
      <c r="E32" s="11">
        <v>92</v>
      </c>
      <c r="F32" s="11" t="s">
        <v>311</v>
      </c>
      <c r="G32" s="11" t="s">
        <v>284</v>
      </c>
      <c r="H32" s="12" t="s">
        <v>581</v>
      </c>
      <c r="I32" s="11" t="s">
        <v>547</v>
      </c>
      <c r="J32" s="11"/>
      <c r="K32" s="79" t="s">
        <v>582</v>
      </c>
      <c r="L32" s="80"/>
      <c r="M32" s="13" cm="1">
        <f t="array" ref="M32">ProcessPrice(価格係数!$B$4*_xlfn.XLOOKUP(H32,価格表!A:A,価格表!G:G),価格係数!$L$7)</f>
        <v>48100</v>
      </c>
      <c r="N32" s="11"/>
      <c r="P32" s="35"/>
    </row>
    <row r="33" spans="3:16" ht="30.75" customHeight="1">
      <c r="C33" s="85"/>
      <c r="D33" s="85"/>
      <c r="E33" s="21">
        <v>92</v>
      </c>
      <c r="F33" s="21" t="s">
        <v>311</v>
      </c>
      <c r="G33" s="21" t="s">
        <v>284</v>
      </c>
      <c r="H33" s="22" t="s">
        <v>1879</v>
      </c>
      <c r="I33" s="11" t="s">
        <v>1862</v>
      </c>
      <c r="J33" s="21"/>
      <c r="K33" s="81"/>
      <c r="L33" s="82"/>
      <c r="M33" s="23" cm="1">
        <f t="array" ref="M33">ProcessPrice(価格係数!$B$4*_xlfn.XLOOKUP(H33,価格表!A:A,価格表!G:G),価格係数!$L$7)</f>
        <v>48200</v>
      </c>
      <c r="N33" s="21"/>
      <c r="P33" s="32"/>
    </row>
    <row r="34" spans="3:16" ht="30.75" customHeight="1">
      <c r="C34" s="85"/>
      <c r="D34" s="85"/>
      <c r="E34" s="11">
        <v>92</v>
      </c>
      <c r="F34" s="11" t="s">
        <v>311</v>
      </c>
      <c r="G34" s="11" t="s">
        <v>284</v>
      </c>
      <c r="H34" s="12" t="s">
        <v>1835</v>
      </c>
      <c r="I34" s="11" t="s">
        <v>1812</v>
      </c>
      <c r="J34" s="11"/>
      <c r="K34" s="79"/>
      <c r="L34" s="80"/>
      <c r="M34" s="13" cm="1">
        <f t="array" ref="M34">ProcessPrice(価格係数!$B$4*_xlfn.XLOOKUP(H34,価格表!A:A,価格表!G:G),価格係数!$L$7)</f>
        <v>45200</v>
      </c>
      <c r="N34" s="11"/>
      <c r="P34" s="33">
        <v>16</v>
      </c>
    </row>
    <row r="35" spans="3:16" ht="30.75" customHeight="1">
      <c r="C35" s="85"/>
      <c r="D35" s="85"/>
      <c r="E35" s="21">
        <v>92</v>
      </c>
      <c r="F35" s="21" t="s">
        <v>311</v>
      </c>
      <c r="G35" s="21" t="s">
        <v>284</v>
      </c>
      <c r="H35" s="22" t="s">
        <v>1756</v>
      </c>
      <c r="I35" s="11" t="s">
        <v>1719</v>
      </c>
      <c r="J35" s="21"/>
      <c r="K35" s="81" t="s">
        <v>591</v>
      </c>
      <c r="L35" s="82"/>
      <c r="M35" s="23" cm="1">
        <f t="array" ref="M35">ProcessPrice(価格係数!$B$4*_xlfn.XLOOKUP(H35,価格表!A:A,価格表!G:G),価格係数!$L$7)</f>
        <v>48100</v>
      </c>
      <c r="N35" s="21"/>
      <c r="P35" s="34" t="s">
        <v>4</v>
      </c>
    </row>
    <row r="36" spans="3:16" ht="30.75" customHeight="1">
      <c r="C36" s="85"/>
      <c r="D36" s="85"/>
      <c r="E36" s="11">
        <v>92</v>
      </c>
      <c r="F36" s="11" t="s">
        <v>311</v>
      </c>
      <c r="G36" s="11" t="s">
        <v>284</v>
      </c>
      <c r="H36" s="12" t="s">
        <v>350</v>
      </c>
      <c r="I36" s="11" t="s">
        <v>272</v>
      </c>
      <c r="J36" s="11"/>
      <c r="K36" s="79"/>
      <c r="L36" s="80"/>
      <c r="M36" s="13" cm="1">
        <f t="array" ref="M36">ProcessPrice(価格係数!$B$4*_xlfn.XLOOKUP(H36,価格表!A:A,価格表!G:G),価格係数!$L$7)</f>
        <v>47500</v>
      </c>
      <c r="N36" s="11"/>
      <c r="P36" s="35"/>
    </row>
    <row r="37" spans="3:16" ht="30.75" customHeight="1">
      <c r="C37" s="85"/>
      <c r="D37" s="85"/>
      <c r="E37" s="21">
        <v>92</v>
      </c>
      <c r="F37" s="21" t="s">
        <v>311</v>
      </c>
      <c r="G37" s="21" t="s">
        <v>284</v>
      </c>
      <c r="H37" s="22" t="s">
        <v>543</v>
      </c>
      <c r="I37" s="11" t="s">
        <v>519</v>
      </c>
      <c r="J37" s="21" t="s">
        <v>358</v>
      </c>
      <c r="K37" s="81"/>
      <c r="L37" s="82"/>
      <c r="M37" s="23" cm="1">
        <f t="array" ref="M37">ProcessPrice(価格係数!$B$4*_xlfn.XLOOKUP(H37,価格表!A:A,価格表!G:G),価格係数!$L$7)</f>
        <v>52300</v>
      </c>
      <c r="N37" s="21"/>
      <c r="P37" s="32"/>
    </row>
    <row r="38" spans="3:16" ht="30.75" customHeight="1">
      <c r="C38" s="85"/>
      <c r="D38" s="84"/>
      <c r="E38" s="11">
        <v>92</v>
      </c>
      <c r="F38" s="11" t="s">
        <v>693</v>
      </c>
      <c r="G38" s="11" t="s">
        <v>284</v>
      </c>
      <c r="H38" s="12" t="s">
        <v>1567</v>
      </c>
      <c r="I38" s="11" t="s">
        <v>1565</v>
      </c>
      <c r="J38" s="11"/>
      <c r="K38" s="79" t="s">
        <v>2023</v>
      </c>
      <c r="L38" s="80"/>
      <c r="M38" s="13" cm="1">
        <f t="array" ref="M38">ProcessPrice(価格係数!$B$4*_xlfn.XLOOKUP(H38,価格表!A:A,価格表!G:G),価格係数!$L$7)</f>
        <v>58000</v>
      </c>
      <c r="N38" s="11"/>
      <c r="P38" s="33">
        <v>15</v>
      </c>
    </row>
    <row r="39" spans="3:16" ht="30.75" customHeight="1">
      <c r="C39" s="85"/>
      <c r="D39" s="83" t="s">
        <v>378</v>
      </c>
      <c r="E39" s="21">
        <v>95</v>
      </c>
      <c r="F39" s="21" t="s">
        <v>693</v>
      </c>
      <c r="G39" s="21" t="s">
        <v>284</v>
      </c>
      <c r="H39" s="22" t="s">
        <v>936</v>
      </c>
      <c r="I39" s="11" t="s">
        <v>907</v>
      </c>
      <c r="J39" s="21"/>
      <c r="K39" s="81"/>
      <c r="L39" s="82"/>
      <c r="M39" s="23" cm="1">
        <f t="array" ref="M39">ProcessPrice(価格係数!$B$4*_xlfn.XLOOKUP(H39,価格表!A:A,価格表!G:G),価格係数!$L$7)</f>
        <v>64000</v>
      </c>
      <c r="N39" s="21"/>
      <c r="P39" s="34" t="s">
        <v>4</v>
      </c>
    </row>
    <row r="40" spans="3:16" ht="30.75" customHeight="1">
      <c r="C40" s="85"/>
      <c r="D40" s="85"/>
      <c r="E40" s="11">
        <v>95</v>
      </c>
      <c r="F40" s="11" t="s">
        <v>693</v>
      </c>
      <c r="G40" s="11" t="s">
        <v>284</v>
      </c>
      <c r="H40" s="12" t="s">
        <v>1354</v>
      </c>
      <c r="I40" s="11" t="s">
        <v>1337</v>
      </c>
      <c r="J40" s="11"/>
      <c r="K40" s="79"/>
      <c r="L40" s="80"/>
      <c r="M40" s="13" cm="1">
        <f t="array" ref="M40">ProcessPrice(価格係数!$B$4*_xlfn.XLOOKUP(H40,価格表!A:A,価格表!G:G),価格係数!$L$7)</f>
        <v>59400</v>
      </c>
      <c r="N40" s="11" t="s">
        <v>1808</v>
      </c>
      <c r="P40" s="35"/>
    </row>
    <row r="41" spans="3:16" ht="30.75" customHeight="1">
      <c r="C41" s="85"/>
      <c r="D41" s="85"/>
      <c r="E41" s="21">
        <v>95</v>
      </c>
      <c r="F41" s="21" t="s">
        <v>693</v>
      </c>
      <c r="G41" s="21" t="s">
        <v>284</v>
      </c>
      <c r="H41" s="22" t="s">
        <v>829</v>
      </c>
      <c r="I41" s="83" t="s">
        <v>794</v>
      </c>
      <c r="J41" s="21"/>
      <c r="K41" s="81"/>
      <c r="L41" s="82"/>
      <c r="M41" s="23" cm="1">
        <f t="array" ref="M41">ProcessPrice(価格係数!$B$4*_xlfn.XLOOKUP(H41,価格表!A:A,価格表!G:G),価格係数!$L$7)</f>
        <v>56500</v>
      </c>
      <c r="N41" s="21"/>
      <c r="P41" s="32"/>
    </row>
    <row r="42" spans="3:16" ht="30.75" customHeight="1">
      <c r="C42" s="85"/>
      <c r="D42" s="85"/>
      <c r="E42" s="11">
        <v>95</v>
      </c>
      <c r="F42" s="11" t="s">
        <v>693</v>
      </c>
      <c r="G42" s="11" t="s">
        <v>284</v>
      </c>
      <c r="H42" s="12" t="s">
        <v>830</v>
      </c>
      <c r="I42" s="85"/>
      <c r="J42" s="11"/>
      <c r="K42" s="79" t="s">
        <v>669</v>
      </c>
      <c r="L42" s="80"/>
      <c r="M42" s="13" cm="1">
        <f t="array" ref="M42">ProcessPrice(価格係数!$B$4*_xlfn.XLOOKUP(H42,価格表!A:A,価格表!G:G),価格係数!$L$7)</f>
        <v>63600</v>
      </c>
      <c r="N42" s="11" t="s">
        <v>374</v>
      </c>
      <c r="P42" s="33">
        <v>14</v>
      </c>
    </row>
    <row r="43" spans="3:16" ht="30.75" customHeight="1">
      <c r="C43" s="85"/>
      <c r="D43" s="85"/>
      <c r="E43" s="21">
        <v>95</v>
      </c>
      <c r="F43" s="21" t="s">
        <v>311</v>
      </c>
      <c r="G43" s="21" t="s">
        <v>284</v>
      </c>
      <c r="H43" s="22" t="s">
        <v>832</v>
      </c>
      <c r="I43" s="85"/>
      <c r="J43" s="21"/>
      <c r="K43" s="81" t="s">
        <v>2026</v>
      </c>
      <c r="L43" s="82"/>
      <c r="M43" s="23" cm="1">
        <f t="array" ref="M43">ProcessPrice(価格係数!$B$4*_xlfn.XLOOKUP(H43,価格表!A:A,価格表!G:G),価格係数!$L$7)</f>
        <v>58300</v>
      </c>
      <c r="N43" s="21"/>
      <c r="P43" s="34" t="s">
        <v>4</v>
      </c>
    </row>
    <row r="44" spans="3:16" ht="30.75" customHeight="1">
      <c r="C44" s="85"/>
      <c r="D44" s="85"/>
      <c r="E44" s="11">
        <v>95</v>
      </c>
      <c r="F44" s="11" t="s">
        <v>311</v>
      </c>
      <c r="G44" s="11" t="s">
        <v>284</v>
      </c>
      <c r="H44" s="12" t="s">
        <v>833</v>
      </c>
      <c r="I44" s="84"/>
      <c r="J44" s="11"/>
      <c r="K44" s="79" t="s">
        <v>1446</v>
      </c>
      <c r="L44" s="80"/>
      <c r="M44" s="13" cm="1">
        <f t="array" ref="M44">ProcessPrice(価格係数!$B$4*_xlfn.XLOOKUP(H44,価格表!A:A,価格表!G:G),価格係数!$L$7)</f>
        <v>58300</v>
      </c>
      <c r="N44" s="11"/>
      <c r="P44" s="35"/>
    </row>
    <row r="45" spans="3:16" ht="30.75" customHeight="1">
      <c r="C45" s="85"/>
      <c r="D45" s="85"/>
      <c r="E45" s="21">
        <v>95</v>
      </c>
      <c r="F45" s="21" t="s">
        <v>693</v>
      </c>
      <c r="G45" s="21" t="s">
        <v>284</v>
      </c>
      <c r="H45" s="22" t="s">
        <v>1420</v>
      </c>
      <c r="I45" s="11" t="s">
        <v>1954</v>
      </c>
      <c r="J45" s="21"/>
      <c r="K45" s="81"/>
      <c r="L45" s="82"/>
      <c r="M45" s="23" cm="1">
        <f t="array" ref="M45">ProcessPrice(価格係数!$B$4*_xlfn.XLOOKUP(H45,価格表!A:A,価格表!G:G),価格係数!$L$7)</f>
        <v>71900</v>
      </c>
      <c r="N45" s="21"/>
      <c r="P45" s="32"/>
    </row>
    <row r="46" spans="3:16" ht="30.75" customHeight="1">
      <c r="C46" s="85"/>
      <c r="D46" s="85"/>
      <c r="E46" s="11">
        <v>95</v>
      </c>
      <c r="F46" s="11" t="s">
        <v>302</v>
      </c>
      <c r="G46" s="11" t="s">
        <v>284</v>
      </c>
      <c r="H46" s="12" t="s">
        <v>594</v>
      </c>
      <c r="I46" s="11" t="s">
        <v>547</v>
      </c>
      <c r="J46" s="11"/>
      <c r="K46" s="79"/>
      <c r="L46" s="80"/>
      <c r="M46" s="13" cm="1">
        <f t="array" ref="M46">ProcessPrice(価格係数!$B$4*_xlfn.XLOOKUP(H46,価格表!A:A,価格表!G:G),価格係数!$L$7)</f>
        <v>49700</v>
      </c>
      <c r="N46" s="11"/>
      <c r="P46" s="33">
        <v>13</v>
      </c>
    </row>
    <row r="47" spans="3:16" ht="30.75" customHeight="1">
      <c r="C47" s="85"/>
      <c r="D47" s="85"/>
      <c r="E47" s="21">
        <v>91</v>
      </c>
      <c r="F47" s="21" t="s">
        <v>302</v>
      </c>
      <c r="G47" s="21"/>
      <c r="H47" s="22" t="s">
        <v>1848</v>
      </c>
      <c r="I47" s="11" t="s">
        <v>1812</v>
      </c>
      <c r="J47" s="21"/>
      <c r="K47" s="81"/>
      <c r="L47" s="82"/>
      <c r="M47" s="23" cm="1">
        <f t="array" ref="M47">ProcessPrice(価格係数!$B$4*_xlfn.XLOOKUP(H47,価格表!A:A,価格表!G:G),価格係数!$L$7)</f>
        <v>49700</v>
      </c>
      <c r="N47" s="21"/>
      <c r="P47" s="34" t="s">
        <v>4</v>
      </c>
    </row>
    <row r="48" spans="3:16" ht="30.75" customHeight="1">
      <c r="C48" s="84"/>
      <c r="D48" s="84"/>
      <c r="E48" s="11">
        <v>95</v>
      </c>
      <c r="F48" s="11" t="s">
        <v>311</v>
      </c>
      <c r="G48" s="11" t="s">
        <v>284</v>
      </c>
      <c r="H48" s="12" t="s">
        <v>379</v>
      </c>
      <c r="I48" s="11" t="s">
        <v>272</v>
      </c>
      <c r="J48" s="11"/>
      <c r="K48" s="79"/>
      <c r="L48" s="80"/>
      <c r="M48" s="13" cm="1">
        <f t="array" ref="M48">ProcessPrice(価格係数!$B$4*_xlfn.XLOOKUP(H48,価格表!A:A,価格表!G:G),価格係数!$L$7)</f>
        <v>51000</v>
      </c>
      <c r="N48" s="11"/>
      <c r="P48" s="35"/>
    </row>
    <row r="49" spans="8:13" ht="22.5" customHeight="1">
      <c r="H49" s="48"/>
      <c r="M49" s="49"/>
    </row>
    <row r="50" spans="8:13" ht="22.5" customHeight="1">
      <c r="H50" s="48"/>
      <c r="I50" s="9">
        <v>19</v>
      </c>
      <c r="M50" s="49"/>
    </row>
    <row r="51" spans="8:13" ht="22.5" customHeight="1">
      <c r="H51" s="48"/>
      <c r="M51" s="49"/>
    </row>
  </sheetData>
  <mergeCells count="58">
    <mergeCell ref="K4:L4"/>
    <mergeCell ref="D11:D12"/>
    <mergeCell ref="K11:L11"/>
    <mergeCell ref="K12:L12"/>
    <mergeCell ref="D13:D18"/>
    <mergeCell ref="K13:L13"/>
    <mergeCell ref="I14:I16"/>
    <mergeCell ref="K14:L14"/>
    <mergeCell ref="K15:L15"/>
    <mergeCell ref="K16:L16"/>
    <mergeCell ref="K17:L17"/>
    <mergeCell ref="K18:L18"/>
    <mergeCell ref="D19:D24"/>
    <mergeCell ref="K19:L19"/>
    <mergeCell ref="K20:L20"/>
    <mergeCell ref="I21:I22"/>
    <mergeCell ref="K21:L21"/>
    <mergeCell ref="K22:L22"/>
    <mergeCell ref="K23:L23"/>
    <mergeCell ref="K24:L24"/>
    <mergeCell ref="K26:L26"/>
    <mergeCell ref="K27:L27"/>
    <mergeCell ref="K28:L28"/>
    <mergeCell ref="I29:I30"/>
    <mergeCell ref="K29:L29"/>
    <mergeCell ref="K30:L30"/>
    <mergeCell ref="C5:C48"/>
    <mergeCell ref="K5:L5"/>
    <mergeCell ref="D6:D7"/>
    <mergeCell ref="K6:L6"/>
    <mergeCell ref="K7:L7"/>
    <mergeCell ref="D8:D10"/>
    <mergeCell ref="K8:L8"/>
    <mergeCell ref="K9:L9"/>
    <mergeCell ref="K10:L10"/>
    <mergeCell ref="K32:L32"/>
    <mergeCell ref="K33:L33"/>
    <mergeCell ref="K34:L34"/>
    <mergeCell ref="K35:L35"/>
    <mergeCell ref="K36:L36"/>
    <mergeCell ref="K37:L37"/>
    <mergeCell ref="D25:D38"/>
    <mergeCell ref="K38:L38"/>
    <mergeCell ref="K25:L25"/>
    <mergeCell ref="K31:L31"/>
    <mergeCell ref="D39:D48"/>
    <mergeCell ref="K39:L39"/>
    <mergeCell ref="K40:L40"/>
    <mergeCell ref="I41:I44"/>
    <mergeCell ref="K41:L41"/>
    <mergeCell ref="K42:L42"/>
    <mergeCell ref="K43:L43"/>
    <mergeCell ref="K44:L44"/>
    <mergeCell ref="K45:L45"/>
    <mergeCell ref="K46:L46"/>
    <mergeCell ref="K47:L47"/>
    <mergeCell ref="K48:L48"/>
    <mergeCell ref="I26:I27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41CD0-787C-497F-A8A9-2BFB7647759A}">
  <sheetPr codeName="Sheet32">
    <tabColor rgb="FF92D050"/>
    <pageSetUpPr fitToPage="1"/>
  </sheetPr>
  <dimension ref="A1:U51"/>
  <sheetViews>
    <sheetView view="pageBreakPreview" zoomScale="60" zoomScaleNormal="100" workbookViewId="0">
      <selection activeCell="M5" sqref="M5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1:14" ht="30.75" customHeight="1">
      <c r="A5" s="28"/>
      <c r="C5" s="83">
        <v>18</v>
      </c>
      <c r="D5" s="46" t="s">
        <v>378</v>
      </c>
      <c r="E5" s="18">
        <v>95</v>
      </c>
      <c r="F5" s="18" t="s">
        <v>693</v>
      </c>
      <c r="G5" s="18" t="s">
        <v>284</v>
      </c>
      <c r="H5" s="19" t="s">
        <v>1570</v>
      </c>
      <c r="I5" s="46" t="s">
        <v>1565</v>
      </c>
      <c r="J5" s="18"/>
      <c r="K5" s="81" t="s">
        <v>2024</v>
      </c>
      <c r="L5" s="82"/>
      <c r="M5" s="20" cm="1">
        <f t="array" ref="M5">ProcessPrice(価格係数!$B$4*_xlfn.XLOOKUP(H5,価格表!A:A,価格表!G:G),価格係数!$L$7)</f>
        <v>63900</v>
      </c>
      <c r="N5" s="18"/>
    </row>
    <row r="6" spans="1:14" ht="30.75" customHeight="1">
      <c r="A6" s="29">
        <v>23</v>
      </c>
      <c r="C6" s="85"/>
      <c r="D6" s="83" t="s">
        <v>406</v>
      </c>
      <c r="E6" s="11">
        <v>97</v>
      </c>
      <c r="F6" s="11" t="s">
        <v>693</v>
      </c>
      <c r="G6" s="11" t="s">
        <v>284</v>
      </c>
      <c r="H6" s="12" t="s">
        <v>976</v>
      </c>
      <c r="I6" s="11" t="s">
        <v>907</v>
      </c>
      <c r="J6" s="11"/>
      <c r="K6" s="79" t="s">
        <v>977</v>
      </c>
      <c r="L6" s="80"/>
      <c r="M6" s="13" cm="1">
        <f t="array" ref="M6">ProcessPrice(価格係数!$B$4*_xlfn.XLOOKUP(H6,価格表!A:A,価格表!G:G),価格係数!$L$7)</f>
        <v>66000</v>
      </c>
      <c r="N6" s="11"/>
    </row>
    <row r="7" spans="1:14" ht="30.75" customHeight="1">
      <c r="A7" s="30" t="s">
        <v>4</v>
      </c>
      <c r="C7" s="85"/>
      <c r="D7" s="85"/>
      <c r="E7" s="21">
        <v>97</v>
      </c>
      <c r="F7" s="21" t="s">
        <v>311</v>
      </c>
      <c r="G7" s="21" t="s">
        <v>284</v>
      </c>
      <c r="H7" s="22" t="s">
        <v>1615</v>
      </c>
      <c r="I7" s="83" t="s">
        <v>1599</v>
      </c>
      <c r="J7" s="21"/>
      <c r="K7" s="81" t="s">
        <v>510</v>
      </c>
      <c r="L7" s="82"/>
      <c r="M7" s="23" cm="1">
        <f t="array" ref="M7">ProcessPrice(価格係数!$B$4*_xlfn.XLOOKUP(H7,価格表!A:A,価格表!G:G),価格係数!$L$7)</f>
        <v>69400</v>
      </c>
      <c r="N7" s="21"/>
    </row>
    <row r="8" spans="1:14" ht="30.75" customHeight="1">
      <c r="A8" s="31"/>
      <c r="C8" s="85"/>
      <c r="D8" s="85"/>
      <c r="E8" s="11">
        <v>93</v>
      </c>
      <c r="F8" s="11" t="s">
        <v>693</v>
      </c>
      <c r="G8" s="11"/>
      <c r="H8" s="12" t="s">
        <v>1614</v>
      </c>
      <c r="I8" s="84"/>
      <c r="J8" s="11" t="s">
        <v>358</v>
      </c>
      <c r="K8" s="79" t="s">
        <v>958</v>
      </c>
      <c r="L8" s="80"/>
      <c r="M8" s="13" cm="1">
        <f t="array" ref="M8">ProcessPrice(価格係数!$B$4*_xlfn.XLOOKUP(H8,価格表!A:A,価格表!G:G),価格係数!$L$7)</f>
        <v>71700</v>
      </c>
      <c r="N8" s="11"/>
    </row>
    <row r="9" spans="1:14" ht="30.75" customHeight="1">
      <c r="A9" s="28"/>
      <c r="C9" s="85"/>
      <c r="D9" s="85"/>
      <c r="E9" s="21">
        <v>97</v>
      </c>
      <c r="F9" s="21" t="s">
        <v>693</v>
      </c>
      <c r="G9" s="21" t="s">
        <v>284</v>
      </c>
      <c r="H9" s="22" t="s">
        <v>1363</v>
      </c>
      <c r="I9" s="11" t="s">
        <v>1337</v>
      </c>
      <c r="J9" s="21"/>
      <c r="K9" s="81"/>
      <c r="L9" s="82"/>
      <c r="M9" s="23" cm="1">
        <f t="array" ref="M9">ProcessPrice(価格係数!$B$4*_xlfn.XLOOKUP(H9,価格表!A:A,価格表!G:G),価格係数!$L$7)</f>
        <v>60000</v>
      </c>
      <c r="N9" s="21"/>
    </row>
    <row r="10" spans="1:14" ht="30.75" customHeight="1">
      <c r="A10" s="29">
        <v>22</v>
      </c>
      <c r="C10" s="85"/>
      <c r="D10" s="85"/>
      <c r="E10" s="11">
        <v>97</v>
      </c>
      <c r="F10" s="11" t="s">
        <v>693</v>
      </c>
      <c r="G10" s="11" t="s">
        <v>284</v>
      </c>
      <c r="H10" s="12" t="s">
        <v>848</v>
      </c>
      <c r="I10" s="83" t="s">
        <v>794</v>
      </c>
      <c r="J10" s="11"/>
      <c r="K10" s="79" t="s">
        <v>669</v>
      </c>
      <c r="L10" s="80"/>
      <c r="M10" s="13" cm="1">
        <f t="array" ref="M10">ProcessPrice(価格係数!$B$4*_xlfn.XLOOKUP(H10,価格表!A:A,価格表!G:G),価格係数!$L$7)</f>
        <v>64200</v>
      </c>
      <c r="N10" s="11"/>
    </row>
    <row r="11" spans="1:14" ht="30.75" customHeight="1">
      <c r="A11" s="30" t="s">
        <v>4</v>
      </c>
      <c r="C11" s="85"/>
      <c r="D11" s="85"/>
      <c r="E11" s="21">
        <v>97</v>
      </c>
      <c r="F11" s="21" t="s">
        <v>311</v>
      </c>
      <c r="G11" s="21" t="s">
        <v>284</v>
      </c>
      <c r="H11" s="22" t="s">
        <v>846</v>
      </c>
      <c r="I11" s="85"/>
      <c r="J11" s="21"/>
      <c r="K11" s="81" t="s">
        <v>2026</v>
      </c>
      <c r="L11" s="82"/>
      <c r="M11" s="23" cm="1">
        <f t="array" ref="M11">ProcessPrice(価格係数!$B$4*_xlfn.XLOOKUP(H11,価格表!A:A,価格表!G:G),価格係数!$L$7)</f>
        <v>60000</v>
      </c>
      <c r="N11" s="21"/>
    </row>
    <row r="12" spans="1:14" ht="30.75" customHeight="1">
      <c r="A12" s="31"/>
      <c r="C12" s="85"/>
      <c r="D12" s="85"/>
      <c r="E12" s="11">
        <v>93</v>
      </c>
      <c r="F12" s="11" t="s">
        <v>311</v>
      </c>
      <c r="G12" s="11"/>
      <c r="H12" s="12" t="s">
        <v>847</v>
      </c>
      <c r="I12" s="84"/>
      <c r="J12" s="11"/>
      <c r="K12" s="79" t="s">
        <v>512</v>
      </c>
      <c r="L12" s="80"/>
      <c r="M12" s="13" cm="1">
        <f t="array" ref="M12">ProcessPrice(価格係数!$B$4*_xlfn.XLOOKUP(H12,価格表!A:A,価格表!G:G),価格係数!$L$7)</f>
        <v>62800</v>
      </c>
      <c r="N12" s="11"/>
    </row>
    <row r="13" spans="1:14" ht="30.75" customHeight="1">
      <c r="A13" s="28"/>
      <c r="C13" s="85"/>
      <c r="D13" s="85"/>
      <c r="E13" s="21">
        <v>97</v>
      </c>
      <c r="F13" s="21" t="s">
        <v>311</v>
      </c>
      <c r="G13" s="21" t="s">
        <v>284</v>
      </c>
      <c r="H13" s="22" t="s">
        <v>779</v>
      </c>
      <c r="I13" s="11" t="s">
        <v>770</v>
      </c>
      <c r="J13" s="21"/>
      <c r="K13" s="81" t="s">
        <v>512</v>
      </c>
      <c r="L13" s="82"/>
      <c r="M13" s="23" cm="1">
        <f t="array" ref="M13">ProcessPrice(価格係数!$B$4*_xlfn.XLOOKUP(H13,価格表!A:A,価格表!G:G),価格係数!$L$7)</f>
        <v>61800</v>
      </c>
      <c r="N13" s="21"/>
    </row>
    <row r="14" spans="1:14" ht="30.75" customHeight="1">
      <c r="A14" s="29">
        <v>21</v>
      </c>
      <c r="C14" s="85"/>
      <c r="D14" s="85"/>
      <c r="E14" s="11">
        <v>97</v>
      </c>
      <c r="F14" s="11" t="s">
        <v>693</v>
      </c>
      <c r="G14" s="11" t="s">
        <v>284</v>
      </c>
      <c r="H14" s="12" t="s">
        <v>1433</v>
      </c>
      <c r="I14" s="11" t="s">
        <v>1954</v>
      </c>
      <c r="J14" s="11"/>
      <c r="K14" s="79" t="s">
        <v>761</v>
      </c>
      <c r="L14" s="80"/>
      <c r="M14" s="13" cm="1">
        <f t="array" ref="M14">ProcessPrice(価格係数!$B$4*_xlfn.XLOOKUP(H14,価格表!A:A,価格表!G:G),価格係数!$L$7)</f>
        <v>74600</v>
      </c>
      <c r="N14" s="11"/>
    </row>
    <row r="15" spans="1:14" ht="30.75" customHeight="1">
      <c r="A15" s="30" t="s">
        <v>4</v>
      </c>
      <c r="C15" s="85"/>
      <c r="D15" s="85"/>
      <c r="E15" s="21">
        <v>97</v>
      </c>
      <c r="F15" s="21" t="s">
        <v>311</v>
      </c>
      <c r="G15" s="21" t="s">
        <v>284</v>
      </c>
      <c r="H15" s="22" t="s">
        <v>1792</v>
      </c>
      <c r="I15" s="83" t="s">
        <v>1719</v>
      </c>
      <c r="J15" s="21"/>
      <c r="K15" s="81" t="s">
        <v>510</v>
      </c>
      <c r="L15" s="82"/>
      <c r="M15" s="23" cm="1">
        <f t="array" ref="M15">ProcessPrice(価格係数!$B$4*_xlfn.XLOOKUP(H15,価格表!A:A,価格表!G:G),価格係数!$L$7)</f>
        <v>62300</v>
      </c>
      <c r="N15" s="21"/>
    </row>
    <row r="16" spans="1:14" ht="30.75" customHeight="1">
      <c r="A16" s="31"/>
      <c r="C16" s="85"/>
      <c r="D16" s="85"/>
      <c r="E16" s="11">
        <v>93</v>
      </c>
      <c r="F16" s="11" t="s">
        <v>201</v>
      </c>
      <c r="G16" s="11"/>
      <c r="H16" s="12" t="s">
        <v>1793</v>
      </c>
      <c r="I16" s="84"/>
      <c r="J16" s="11"/>
      <c r="K16" s="79" t="s">
        <v>512</v>
      </c>
      <c r="L16" s="80"/>
      <c r="M16" s="13" cm="1">
        <f t="array" ref="M16">ProcessPrice(価格係数!$B$4*_xlfn.XLOOKUP(H16,価格表!A:A,価格表!G:G),価格係数!$L$7)</f>
        <v>61800</v>
      </c>
      <c r="N16" s="11"/>
    </row>
    <row r="17" spans="1:14" ht="30.75" customHeight="1">
      <c r="A17" s="28"/>
      <c r="C17" s="85"/>
      <c r="D17" s="85"/>
      <c r="E17" s="21">
        <v>97</v>
      </c>
      <c r="F17" s="21" t="s">
        <v>311</v>
      </c>
      <c r="G17" s="21" t="s">
        <v>284</v>
      </c>
      <c r="H17" s="22" t="s">
        <v>407</v>
      </c>
      <c r="I17" s="11" t="s">
        <v>272</v>
      </c>
      <c r="J17" s="21"/>
      <c r="K17" s="81"/>
      <c r="L17" s="82"/>
      <c r="M17" s="23" cm="1">
        <f t="array" ref="M17">ProcessPrice(価格係数!$B$4*_xlfn.XLOOKUP(H17,価格表!A:A,価格表!G:G),価格係数!$L$7)</f>
        <v>58600</v>
      </c>
      <c r="N17" s="21"/>
    </row>
    <row r="18" spans="1:14" ht="30.75" customHeight="1">
      <c r="A18" s="29">
        <v>20</v>
      </c>
      <c r="C18" s="85"/>
      <c r="D18" s="84"/>
      <c r="E18" s="11">
        <v>97</v>
      </c>
      <c r="F18" s="11" t="s">
        <v>311</v>
      </c>
      <c r="G18" s="11" t="s">
        <v>284</v>
      </c>
      <c r="H18" s="12" t="s">
        <v>1699</v>
      </c>
      <c r="I18" s="11" t="s">
        <v>1673</v>
      </c>
      <c r="J18" s="11" t="s">
        <v>358</v>
      </c>
      <c r="K18" s="79" t="s">
        <v>2020</v>
      </c>
      <c r="L18" s="80"/>
      <c r="M18" s="13" cm="1">
        <f t="array" ref="M18">ProcessPrice(価格係数!$B$4*_xlfn.XLOOKUP(H18,価格表!A:A,価格表!G:G),価格係数!$L$7)</f>
        <v>68100</v>
      </c>
      <c r="N18" s="11"/>
    </row>
    <row r="19" spans="1:14" ht="30.75" customHeight="1">
      <c r="A19" s="30" t="s">
        <v>4</v>
      </c>
      <c r="C19" s="85"/>
      <c r="D19" s="83" t="s">
        <v>424</v>
      </c>
      <c r="E19" s="21">
        <v>99</v>
      </c>
      <c r="F19" s="21" t="s">
        <v>693</v>
      </c>
      <c r="G19" s="21" t="s">
        <v>284</v>
      </c>
      <c r="H19" s="22" t="s">
        <v>1010</v>
      </c>
      <c r="I19" s="11" t="s">
        <v>907</v>
      </c>
      <c r="J19" s="21"/>
      <c r="K19" s="81"/>
      <c r="L19" s="82"/>
      <c r="M19" s="23" cm="1">
        <f t="array" ref="M19">ProcessPrice(価格係数!$B$4*_xlfn.XLOOKUP(H19,価格表!A:A,価格表!G:G),価格係数!$L$7)</f>
        <v>78300</v>
      </c>
      <c r="N19" s="21"/>
    </row>
    <row r="20" spans="1:14" ht="30.75" customHeight="1">
      <c r="A20" s="31"/>
      <c r="C20" s="85"/>
      <c r="D20" s="85"/>
      <c r="E20" s="11">
        <v>99</v>
      </c>
      <c r="F20" s="11" t="s">
        <v>693</v>
      </c>
      <c r="G20" s="11" t="s">
        <v>284</v>
      </c>
      <c r="H20" s="12" t="s">
        <v>1623</v>
      </c>
      <c r="I20" s="83" t="s">
        <v>1599</v>
      </c>
      <c r="J20" s="11"/>
      <c r="K20" s="79" t="s">
        <v>616</v>
      </c>
      <c r="L20" s="80"/>
      <c r="M20" s="13" cm="1">
        <f t="array" ref="M20">ProcessPrice(価格係数!$B$4*_xlfn.XLOOKUP(H20,価格表!A:A,価格表!G:G),価格係数!$L$7)</f>
        <v>83000</v>
      </c>
      <c r="N20" s="11"/>
    </row>
    <row r="21" spans="1:14" ht="30.75" customHeight="1">
      <c r="A21" s="28"/>
      <c r="C21" s="85"/>
      <c r="D21" s="85"/>
      <c r="E21" s="21">
        <v>99</v>
      </c>
      <c r="F21" s="21" t="s">
        <v>693</v>
      </c>
      <c r="G21" s="21" t="s">
        <v>284</v>
      </c>
      <c r="H21" s="22" t="s">
        <v>1620</v>
      </c>
      <c r="I21" s="85"/>
      <c r="J21" s="21"/>
      <c r="K21" s="81" t="s">
        <v>669</v>
      </c>
      <c r="L21" s="82"/>
      <c r="M21" s="23" cm="1">
        <f t="array" ref="M21">ProcessPrice(価格係数!$B$4*_xlfn.XLOOKUP(H21,価格表!A:A,価格表!G:G),価格係数!$L$7)</f>
        <v>83000</v>
      </c>
      <c r="N21" s="21"/>
    </row>
    <row r="22" spans="1:14" ht="30.75" customHeight="1">
      <c r="A22" s="29">
        <v>19</v>
      </c>
      <c r="C22" s="85"/>
      <c r="D22" s="85"/>
      <c r="E22" s="11">
        <v>95</v>
      </c>
      <c r="F22" s="11" t="s">
        <v>693</v>
      </c>
      <c r="G22" s="11"/>
      <c r="H22" s="12" t="s">
        <v>1621</v>
      </c>
      <c r="I22" s="84"/>
      <c r="J22" s="11"/>
      <c r="K22" s="79" t="s">
        <v>616</v>
      </c>
      <c r="L22" s="80"/>
      <c r="M22" s="13" cm="1">
        <f t="array" ref="M22">ProcessPrice(価格係数!$B$4*_xlfn.XLOOKUP(H22,価格表!A:A,価格表!G:G),価格係数!$L$7)</f>
        <v>83000</v>
      </c>
      <c r="N22" s="11"/>
    </row>
    <row r="23" spans="1:14" ht="30.75" customHeight="1">
      <c r="A23" s="30" t="s">
        <v>4</v>
      </c>
      <c r="C23" s="85"/>
      <c r="D23" s="85"/>
      <c r="E23" s="21">
        <v>99</v>
      </c>
      <c r="F23" s="21" t="s">
        <v>693</v>
      </c>
      <c r="G23" s="21" t="s">
        <v>284</v>
      </c>
      <c r="H23" s="22" t="s">
        <v>1373</v>
      </c>
      <c r="I23" s="11" t="s">
        <v>1337</v>
      </c>
      <c r="J23" s="21"/>
      <c r="K23" s="81"/>
      <c r="L23" s="82"/>
      <c r="M23" s="23" cm="1">
        <f t="array" ref="M23">ProcessPrice(価格係数!$B$4*_xlfn.XLOOKUP(H23,価格表!A:A,価格表!G:G),価格係数!$L$7)</f>
        <v>72000</v>
      </c>
      <c r="N23" s="21"/>
    </row>
    <row r="24" spans="1:14" ht="30.75" customHeight="1">
      <c r="A24" s="31"/>
      <c r="C24" s="85"/>
      <c r="D24" s="85"/>
      <c r="E24" s="11">
        <v>99</v>
      </c>
      <c r="F24" s="11" t="s">
        <v>311</v>
      </c>
      <c r="G24" s="11" t="s">
        <v>284</v>
      </c>
      <c r="H24" s="12" t="s">
        <v>865</v>
      </c>
      <c r="I24" s="83" t="s">
        <v>794</v>
      </c>
      <c r="J24" s="11" t="s">
        <v>358</v>
      </c>
      <c r="K24" s="79" t="s">
        <v>616</v>
      </c>
      <c r="L24" s="80"/>
      <c r="M24" s="13" cm="1">
        <f t="array" ref="M24">ProcessPrice(価格係数!$B$4*_xlfn.XLOOKUP(H24,価格表!A:A,価格表!G:G),価格係数!$L$7)</f>
        <v>84900</v>
      </c>
      <c r="N24" s="11"/>
    </row>
    <row r="25" spans="1:14" ht="30.75" customHeight="1">
      <c r="A25" s="24"/>
      <c r="C25" s="85"/>
      <c r="D25" s="85"/>
      <c r="E25" s="21">
        <v>99</v>
      </c>
      <c r="F25" s="21" t="s">
        <v>311</v>
      </c>
      <c r="G25" s="21" t="s">
        <v>284</v>
      </c>
      <c r="H25" s="22" t="s">
        <v>866</v>
      </c>
      <c r="I25" s="85"/>
      <c r="J25" s="21"/>
      <c r="K25" s="81" t="s">
        <v>616</v>
      </c>
      <c r="L25" s="82"/>
      <c r="M25" s="23" cm="1">
        <f t="array" ref="M25">ProcessPrice(価格係数!$B$4*_xlfn.XLOOKUP(H25,価格表!A:A,価格表!G:G),価格係数!$L$7)</f>
        <v>77800</v>
      </c>
      <c r="N25" s="21"/>
    </row>
    <row r="26" spans="1:14" ht="30.75" customHeight="1">
      <c r="A26" s="25">
        <v>18</v>
      </c>
      <c r="C26" s="85"/>
      <c r="D26" s="85"/>
      <c r="E26" s="11">
        <v>99</v>
      </c>
      <c r="F26" s="11" t="s">
        <v>311</v>
      </c>
      <c r="G26" s="11" t="s">
        <v>284</v>
      </c>
      <c r="H26" s="12" t="s">
        <v>867</v>
      </c>
      <c r="I26" s="84"/>
      <c r="J26" s="11"/>
      <c r="K26" s="79" t="s">
        <v>616</v>
      </c>
      <c r="L26" s="80"/>
      <c r="M26" s="13" cm="1">
        <f t="array" ref="M26">ProcessPrice(価格係数!$B$4*_xlfn.XLOOKUP(H26,価格表!A:A,価格表!G:G),価格係数!$L$7)</f>
        <v>77800</v>
      </c>
      <c r="N26" s="11"/>
    </row>
    <row r="27" spans="1:14" ht="30.75" customHeight="1">
      <c r="A27" s="26" t="s">
        <v>4</v>
      </c>
      <c r="C27" s="85"/>
      <c r="D27" s="85"/>
      <c r="E27" s="21">
        <v>99</v>
      </c>
      <c r="F27" s="21" t="s">
        <v>693</v>
      </c>
      <c r="G27" s="21" t="s">
        <v>284</v>
      </c>
      <c r="H27" s="22" t="s">
        <v>782</v>
      </c>
      <c r="I27" s="11" t="s">
        <v>770</v>
      </c>
      <c r="J27" s="21"/>
      <c r="K27" s="81" t="s">
        <v>669</v>
      </c>
      <c r="L27" s="82"/>
      <c r="M27" s="23" cm="1">
        <f t="array" ref="M27">ProcessPrice(価格係数!$B$4*_xlfn.XLOOKUP(H27,価格表!A:A,価格表!G:G),価格係数!$L$7)</f>
        <v>75500</v>
      </c>
      <c r="N27" s="21"/>
    </row>
    <row r="28" spans="1:14" ht="30.75" customHeight="1">
      <c r="A28" s="27"/>
      <c r="C28" s="85"/>
      <c r="D28" s="85"/>
      <c r="E28" s="11">
        <v>99</v>
      </c>
      <c r="F28" s="11" t="s">
        <v>311</v>
      </c>
      <c r="G28" s="11" t="s">
        <v>284</v>
      </c>
      <c r="H28" s="12" t="s">
        <v>1800</v>
      </c>
      <c r="I28" s="11" t="s">
        <v>1719</v>
      </c>
      <c r="J28" s="11"/>
      <c r="K28" s="79" t="s">
        <v>510</v>
      </c>
      <c r="L28" s="80"/>
      <c r="M28" s="13" cm="1">
        <f t="array" ref="M28">ProcessPrice(価格係数!$B$4*_xlfn.XLOOKUP(H28,価格表!A:A,価格表!G:G),価格係数!$L$7)</f>
        <v>67300</v>
      </c>
      <c r="N28" s="11"/>
    </row>
    <row r="29" spans="1:14" ht="30.75" customHeight="1">
      <c r="A29" s="28"/>
      <c r="C29" s="85"/>
      <c r="D29" s="84"/>
      <c r="E29" s="21">
        <v>99</v>
      </c>
      <c r="F29" s="21" t="s">
        <v>311</v>
      </c>
      <c r="G29" s="21" t="s">
        <v>284</v>
      </c>
      <c r="H29" s="22" t="s">
        <v>425</v>
      </c>
      <c r="I29" s="11" t="s">
        <v>272</v>
      </c>
      <c r="J29" s="21"/>
      <c r="K29" s="81"/>
      <c r="L29" s="82"/>
      <c r="M29" s="23" cm="1">
        <f t="array" ref="M29">ProcessPrice(価格係数!$B$4*_xlfn.XLOOKUP(H29,価格表!A:A,価格表!G:G),価格係数!$L$7)</f>
        <v>73600</v>
      </c>
      <c r="N29" s="21"/>
    </row>
    <row r="30" spans="1:14" ht="30.75" customHeight="1">
      <c r="A30" s="29">
        <v>17</v>
      </c>
      <c r="C30" s="85"/>
      <c r="D30" s="83" t="s">
        <v>879</v>
      </c>
      <c r="E30" s="11">
        <v>101</v>
      </c>
      <c r="F30" s="11" t="s">
        <v>693</v>
      </c>
      <c r="G30" s="11" t="s">
        <v>284</v>
      </c>
      <c r="H30" s="12" t="s">
        <v>1044</v>
      </c>
      <c r="I30" s="11" t="s">
        <v>907</v>
      </c>
      <c r="J30" s="11"/>
      <c r="K30" s="79"/>
      <c r="L30" s="80"/>
      <c r="M30" s="13" cm="1">
        <f t="array" ref="M30">ProcessPrice(価格係数!$B$4*_xlfn.XLOOKUP(H30,価格表!A:A,価格表!G:G),価格係数!$L$7)</f>
        <v>74000</v>
      </c>
      <c r="N30" s="11"/>
    </row>
    <row r="31" spans="1:14" ht="30.75" customHeight="1">
      <c r="A31" s="30" t="s">
        <v>4</v>
      </c>
      <c r="C31" s="85"/>
      <c r="D31" s="85"/>
      <c r="E31" s="21">
        <v>101</v>
      </c>
      <c r="F31" s="21" t="s">
        <v>311</v>
      </c>
      <c r="G31" s="21" t="s">
        <v>284</v>
      </c>
      <c r="H31" s="22" t="s">
        <v>1632</v>
      </c>
      <c r="I31" s="11" t="s">
        <v>1599</v>
      </c>
      <c r="J31" s="21"/>
      <c r="K31" s="81" t="s">
        <v>510</v>
      </c>
      <c r="L31" s="82"/>
      <c r="M31" s="23" cm="1">
        <f t="array" ref="M31">ProcessPrice(価格係数!$B$4*_xlfn.XLOOKUP(H31,価格表!A:A,価格表!G:G),価格係数!$L$7)</f>
        <v>79900</v>
      </c>
      <c r="N31" s="21"/>
    </row>
    <row r="32" spans="1:14" ht="30.75" customHeight="1">
      <c r="A32" s="31"/>
      <c r="C32" s="85"/>
      <c r="D32" s="85"/>
      <c r="E32" s="11">
        <v>101</v>
      </c>
      <c r="F32" s="11" t="s">
        <v>693</v>
      </c>
      <c r="G32" s="11" t="s">
        <v>284</v>
      </c>
      <c r="H32" s="12" t="s">
        <v>880</v>
      </c>
      <c r="I32" s="11" t="s">
        <v>794</v>
      </c>
      <c r="J32" s="11"/>
      <c r="K32" s="79"/>
      <c r="L32" s="80"/>
      <c r="M32" s="13" cm="1">
        <f t="array" ref="M32">ProcessPrice(価格係数!$B$4*_xlfn.XLOOKUP(H32,価格表!A:A,価格表!G:G),価格係数!$L$7)</f>
        <v>68000</v>
      </c>
      <c r="N32" s="11"/>
    </row>
    <row r="33" spans="1:14" ht="30.75" customHeight="1">
      <c r="A33" s="28"/>
      <c r="C33" s="85"/>
      <c r="D33" s="84"/>
      <c r="E33" s="21">
        <v>101</v>
      </c>
      <c r="F33" s="21" t="s">
        <v>693</v>
      </c>
      <c r="G33" s="21" t="s">
        <v>284</v>
      </c>
      <c r="H33" s="22" t="s">
        <v>1577</v>
      </c>
      <c r="I33" s="11" t="s">
        <v>1565</v>
      </c>
      <c r="J33" s="21"/>
      <c r="K33" s="81" t="s">
        <v>2024</v>
      </c>
      <c r="L33" s="82"/>
      <c r="M33" s="23" cm="1">
        <f t="array" ref="M33">ProcessPrice(価格係数!$B$4*_xlfn.XLOOKUP(H33,価格表!A:A,価格表!G:G),価格係数!$L$7)</f>
        <v>77500</v>
      </c>
      <c r="N33" s="21"/>
    </row>
    <row r="34" spans="1:14" ht="30.75" customHeight="1">
      <c r="A34" s="29">
        <v>16</v>
      </c>
      <c r="C34" s="85"/>
      <c r="D34" s="83" t="s">
        <v>891</v>
      </c>
      <c r="E34" s="11">
        <v>99</v>
      </c>
      <c r="F34" s="11" t="s">
        <v>693</v>
      </c>
      <c r="G34" s="11"/>
      <c r="H34" s="12" t="s">
        <v>1638</v>
      </c>
      <c r="I34" s="11" t="s">
        <v>1599</v>
      </c>
      <c r="J34" s="11"/>
      <c r="K34" s="79" t="s">
        <v>616</v>
      </c>
      <c r="L34" s="80"/>
      <c r="M34" s="13" cm="1">
        <f t="array" ref="M34">ProcessPrice(価格係数!$B$4*_xlfn.XLOOKUP(H34,価格表!A:A,価格表!G:G),価格係数!$L$7)</f>
        <v>82700</v>
      </c>
      <c r="N34" s="11"/>
    </row>
    <row r="35" spans="1:14" ht="30.75" customHeight="1">
      <c r="A35" s="30" t="s">
        <v>4</v>
      </c>
      <c r="C35" s="85"/>
      <c r="D35" s="85"/>
      <c r="E35" s="21">
        <v>103</v>
      </c>
      <c r="F35" s="21" t="s">
        <v>693</v>
      </c>
      <c r="G35" s="21" t="s">
        <v>284</v>
      </c>
      <c r="H35" s="22" t="s">
        <v>1381</v>
      </c>
      <c r="I35" s="11" t="s">
        <v>1337</v>
      </c>
      <c r="J35" s="21"/>
      <c r="K35" s="81"/>
      <c r="L35" s="82"/>
      <c r="M35" s="23" cm="1">
        <f t="array" ref="M35">ProcessPrice(価格係数!$B$4*_xlfn.XLOOKUP(H35,価格表!A:A,価格表!G:G),価格係数!$L$7)</f>
        <v>73900</v>
      </c>
      <c r="N35" s="21"/>
    </row>
    <row r="36" spans="1:14" ht="30.75" customHeight="1">
      <c r="A36" s="31"/>
      <c r="C36" s="85"/>
      <c r="D36" s="85"/>
      <c r="E36" s="11">
        <v>103</v>
      </c>
      <c r="F36" s="11" t="s">
        <v>311</v>
      </c>
      <c r="G36" s="11" t="s">
        <v>284</v>
      </c>
      <c r="H36" s="12" t="s">
        <v>892</v>
      </c>
      <c r="I36" s="11" t="s">
        <v>794</v>
      </c>
      <c r="J36" s="11" t="s">
        <v>358</v>
      </c>
      <c r="K36" s="79" t="s">
        <v>616</v>
      </c>
      <c r="L36" s="80"/>
      <c r="M36" s="13" cm="1">
        <f t="array" ref="M36">ProcessPrice(価格係数!$B$4*_xlfn.XLOOKUP(H36,価格表!A:A,価格表!G:G),価格係数!$L$7)</f>
        <v>82400</v>
      </c>
      <c r="N36" s="11"/>
    </row>
    <row r="37" spans="1:14" ht="30.75" customHeight="1">
      <c r="A37" s="28"/>
      <c r="C37" s="85"/>
      <c r="D37" s="84"/>
      <c r="E37" s="21">
        <v>99</v>
      </c>
      <c r="F37" s="21" t="s">
        <v>311</v>
      </c>
      <c r="G37" s="21"/>
      <c r="H37" s="22" t="s">
        <v>1714</v>
      </c>
      <c r="I37" s="11" t="s">
        <v>1673</v>
      </c>
      <c r="J37" s="21" t="s">
        <v>358</v>
      </c>
      <c r="K37" s="81" t="s">
        <v>2067</v>
      </c>
      <c r="L37" s="82"/>
      <c r="M37" s="23" cm="1">
        <f t="array" ref="M37">ProcessPrice(価格係数!$B$4*_xlfn.XLOOKUP(H37,価格表!A:A,価格表!G:G),価格係数!$L$7)</f>
        <v>80000</v>
      </c>
      <c r="N37" s="21"/>
    </row>
    <row r="38" spans="1:14" ht="30.75" customHeight="1">
      <c r="A38" s="29">
        <v>15</v>
      </c>
      <c r="C38" s="85"/>
      <c r="D38" s="11" t="s">
        <v>1113</v>
      </c>
      <c r="E38" s="11">
        <v>105</v>
      </c>
      <c r="F38" s="11" t="s">
        <v>693</v>
      </c>
      <c r="G38" s="11" t="s">
        <v>284</v>
      </c>
      <c r="H38" s="12" t="s">
        <v>1114</v>
      </c>
      <c r="I38" s="11" t="s">
        <v>907</v>
      </c>
      <c r="J38" s="11"/>
      <c r="K38" s="79"/>
      <c r="L38" s="80"/>
      <c r="M38" s="13" cm="1">
        <f t="array" ref="M38">ProcessPrice(価格係数!$B$4*_xlfn.XLOOKUP(H38,価格表!A:A,価格表!G:G),価格係数!$L$7)</f>
        <v>82600</v>
      </c>
      <c r="N38" s="11"/>
    </row>
    <row r="39" spans="1:14" ht="30.75" customHeight="1">
      <c r="A39" s="30" t="s">
        <v>4</v>
      </c>
      <c r="C39" s="85"/>
      <c r="D39" s="83" t="s">
        <v>334</v>
      </c>
      <c r="E39" s="21">
        <v>93</v>
      </c>
      <c r="F39" s="21" t="s">
        <v>693</v>
      </c>
      <c r="G39" s="21" t="s">
        <v>284</v>
      </c>
      <c r="H39" s="22" t="s">
        <v>1342</v>
      </c>
      <c r="I39" s="11" t="s">
        <v>1337</v>
      </c>
      <c r="J39" s="21"/>
      <c r="K39" s="81"/>
      <c r="L39" s="82"/>
      <c r="M39" s="23" cm="1">
        <f t="array" ref="M39">ProcessPrice(価格係数!$B$4*_xlfn.XLOOKUP(H39,価格表!A:A,価格表!G:G),価格係数!$L$7)</f>
        <v>45200</v>
      </c>
      <c r="N39" s="21"/>
    </row>
    <row r="40" spans="1:14" ht="30.75" customHeight="1">
      <c r="A40" s="31"/>
      <c r="C40" s="85"/>
      <c r="D40" s="85"/>
      <c r="E40" s="11">
        <v>93</v>
      </c>
      <c r="F40" s="11" t="s">
        <v>302</v>
      </c>
      <c r="G40" s="11" t="s">
        <v>284</v>
      </c>
      <c r="H40" s="12" t="s">
        <v>1870</v>
      </c>
      <c r="I40" s="11" t="s">
        <v>1862</v>
      </c>
      <c r="J40" s="11"/>
      <c r="K40" s="79"/>
      <c r="L40" s="80"/>
      <c r="M40" s="13" cm="1">
        <f t="array" ref="M40">ProcessPrice(価格係数!$B$4*_xlfn.XLOOKUP(H40,価格表!A:A,価格表!G:G),価格係数!$L$7)</f>
        <v>41600</v>
      </c>
      <c r="N40" s="11" t="s">
        <v>1808</v>
      </c>
    </row>
    <row r="41" spans="1:14" ht="30.75" customHeight="1">
      <c r="A41" s="28"/>
      <c r="C41" s="85"/>
      <c r="D41" s="85"/>
      <c r="E41" s="21">
        <v>89</v>
      </c>
      <c r="F41" s="21" t="s">
        <v>302</v>
      </c>
      <c r="G41" s="21"/>
      <c r="H41" s="22" t="s">
        <v>576</v>
      </c>
      <c r="I41" s="11" t="s">
        <v>547</v>
      </c>
      <c r="J41" s="21"/>
      <c r="K41" s="81"/>
      <c r="L41" s="82"/>
      <c r="M41" s="23" cm="1">
        <f t="array" ref="M41">ProcessPrice(価格係数!$B$4*_xlfn.XLOOKUP(H41,価格表!A:A,価格表!G:G),価格係数!$L$7)</f>
        <v>41500</v>
      </c>
      <c r="N41" s="21"/>
    </row>
    <row r="42" spans="1:14" ht="30.75" customHeight="1">
      <c r="A42" s="29">
        <v>14</v>
      </c>
      <c r="C42" s="85"/>
      <c r="D42" s="85"/>
      <c r="E42" s="11">
        <v>93</v>
      </c>
      <c r="F42" s="11" t="s">
        <v>302</v>
      </c>
      <c r="G42" s="11" t="s">
        <v>284</v>
      </c>
      <c r="H42" s="12" t="s">
        <v>1825</v>
      </c>
      <c r="I42" s="11" t="s">
        <v>1812</v>
      </c>
      <c r="J42" s="11"/>
      <c r="K42" s="79"/>
      <c r="L42" s="80"/>
      <c r="M42" s="13" cm="1">
        <f t="array" ref="M42">ProcessPrice(価格係数!$B$4*_xlfn.XLOOKUP(H42,価格表!A:A,価格表!G:G),価格係数!$L$7)</f>
        <v>39000</v>
      </c>
      <c r="N42" s="11" t="s">
        <v>542</v>
      </c>
    </row>
    <row r="43" spans="1:14" ht="30.75" customHeight="1">
      <c r="A43" s="30" t="s">
        <v>4</v>
      </c>
      <c r="C43" s="85"/>
      <c r="D43" s="84"/>
      <c r="E43" s="21">
        <v>93</v>
      </c>
      <c r="F43" s="21" t="s">
        <v>302</v>
      </c>
      <c r="G43" s="21" t="s">
        <v>284</v>
      </c>
      <c r="H43" s="22" t="s">
        <v>335</v>
      </c>
      <c r="I43" s="11" t="s">
        <v>272</v>
      </c>
      <c r="J43" s="21"/>
      <c r="K43" s="81"/>
      <c r="L43" s="82"/>
      <c r="M43" s="23" cm="1">
        <f t="array" ref="M43">ProcessPrice(価格係数!$B$4*_xlfn.XLOOKUP(H43,価格表!A:A,価格表!G:G),価格係数!$L$7)</f>
        <v>43700</v>
      </c>
      <c r="N43" s="21"/>
    </row>
    <row r="44" spans="1:14" ht="30.75" customHeight="1">
      <c r="A44" s="31"/>
      <c r="C44" s="85"/>
      <c r="D44" s="83" t="s">
        <v>355</v>
      </c>
      <c r="E44" s="11">
        <v>95</v>
      </c>
      <c r="F44" s="11" t="s">
        <v>693</v>
      </c>
      <c r="G44" s="11" t="s">
        <v>284</v>
      </c>
      <c r="H44" s="12" t="s">
        <v>924</v>
      </c>
      <c r="I44" s="11" t="s">
        <v>907</v>
      </c>
      <c r="J44" s="11"/>
      <c r="K44" s="79"/>
      <c r="L44" s="80"/>
      <c r="M44" s="13" cm="1">
        <f t="array" ref="M44">ProcessPrice(価格係数!$B$4*_xlfn.XLOOKUP(H44,価格表!A:A,価格表!G:G),価格係数!$L$7)</f>
        <v>56300</v>
      </c>
      <c r="N44" s="11"/>
    </row>
    <row r="45" spans="1:14" ht="30.75" customHeight="1">
      <c r="A45" s="28"/>
      <c r="C45" s="85"/>
      <c r="D45" s="85"/>
      <c r="E45" s="21">
        <v>95</v>
      </c>
      <c r="F45" s="21" t="s">
        <v>693</v>
      </c>
      <c r="G45" s="21" t="s">
        <v>284</v>
      </c>
      <c r="H45" s="22" t="s">
        <v>1604</v>
      </c>
      <c r="I45" s="11" t="s">
        <v>1599</v>
      </c>
      <c r="J45" s="21"/>
      <c r="K45" s="81" t="s">
        <v>616</v>
      </c>
      <c r="L45" s="82"/>
      <c r="M45" s="23" cm="1">
        <f t="array" ref="M45">ProcessPrice(価格係数!$B$4*_xlfn.XLOOKUP(H45,価格表!A:A,価格表!G:G),価格係数!$L$7)</f>
        <v>49300</v>
      </c>
      <c r="N45" s="21"/>
    </row>
    <row r="46" spans="1:14" ht="30.75" customHeight="1">
      <c r="A46" s="29">
        <v>13</v>
      </c>
      <c r="C46" s="85"/>
      <c r="D46" s="85"/>
      <c r="E46" s="11">
        <v>95</v>
      </c>
      <c r="F46" s="11" t="s">
        <v>693</v>
      </c>
      <c r="G46" s="11" t="s">
        <v>284</v>
      </c>
      <c r="H46" s="12" t="s">
        <v>1348</v>
      </c>
      <c r="I46" s="11" t="s">
        <v>1337</v>
      </c>
      <c r="J46" s="11"/>
      <c r="K46" s="79"/>
      <c r="L46" s="80"/>
      <c r="M46" s="13" cm="1">
        <f t="array" ref="M46">ProcessPrice(価格係数!$B$4*_xlfn.XLOOKUP(H46,価格表!A:A,価格表!G:G),価格係数!$L$7)</f>
        <v>44000</v>
      </c>
      <c r="N46" s="11"/>
    </row>
    <row r="47" spans="1:14" ht="30.75" customHeight="1">
      <c r="A47" s="30" t="s">
        <v>4</v>
      </c>
      <c r="C47" s="85"/>
      <c r="D47" s="85"/>
      <c r="E47" s="21">
        <v>95</v>
      </c>
      <c r="F47" s="21" t="s">
        <v>311</v>
      </c>
      <c r="G47" s="21" t="s">
        <v>284</v>
      </c>
      <c r="H47" s="22" t="s">
        <v>820</v>
      </c>
      <c r="I47" s="83" t="s">
        <v>794</v>
      </c>
      <c r="J47" s="21"/>
      <c r="K47" s="81" t="s">
        <v>616</v>
      </c>
      <c r="L47" s="82"/>
      <c r="M47" s="23" cm="1">
        <f t="array" ref="M47">ProcessPrice(価格係数!$B$4*_xlfn.XLOOKUP(H47,価格表!A:A,価格表!G:G),価格係数!$L$7)</f>
        <v>45800</v>
      </c>
      <c r="N47" s="21"/>
    </row>
    <row r="48" spans="1:14" ht="30.75" customHeight="1">
      <c r="A48" s="31"/>
      <c r="C48" s="84"/>
      <c r="D48" s="84"/>
      <c r="E48" s="11">
        <v>95</v>
      </c>
      <c r="F48" s="11" t="s">
        <v>311</v>
      </c>
      <c r="G48" s="11" t="s">
        <v>284</v>
      </c>
      <c r="H48" s="12" t="s">
        <v>822</v>
      </c>
      <c r="I48" s="84"/>
      <c r="J48" s="11"/>
      <c r="K48" s="79" t="s">
        <v>616</v>
      </c>
      <c r="L48" s="80"/>
      <c r="M48" s="13" cm="1">
        <f t="array" ref="M48">ProcessPrice(価格係数!$B$4*_xlfn.XLOOKUP(H48,価格表!A:A,価格表!G:G),価格係数!$L$7)</f>
        <v>45800</v>
      </c>
      <c r="N48" s="11"/>
    </row>
    <row r="49" spans="8:13" ht="22.5" customHeight="1">
      <c r="H49" s="48"/>
      <c r="M49" s="49"/>
    </row>
    <row r="50" spans="8:13" ht="22.5" customHeight="1">
      <c r="H50" s="48"/>
      <c r="I50" s="9">
        <v>20</v>
      </c>
      <c r="M50" s="49"/>
    </row>
    <row r="51" spans="8:13" ht="22.5" customHeight="1">
      <c r="H51" s="48"/>
      <c r="M51" s="49"/>
    </row>
  </sheetData>
  <mergeCells count="58">
    <mergeCell ref="K22:L22"/>
    <mergeCell ref="K23:L23"/>
    <mergeCell ref="I24:I26"/>
    <mergeCell ref="K24:L24"/>
    <mergeCell ref="D30:D33"/>
    <mergeCell ref="K30:L30"/>
    <mergeCell ref="K31:L31"/>
    <mergeCell ref="K28:L28"/>
    <mergeCell ref="K29:L29"/>
    <mergeCell ref="K32:L32"/>
    <mergeCell ref="K33:L33"/>
    <mergeCell ref="K4:L4"/>
    <mergeCell ref="C5:C48"/>
    <mergeCell ref="K5:L5"/>
    <mergeCell ref="D6:D18"/>
    <mergeCell ref="K6:L6"/>
    <mergeCell ref="I7:I8"/>
    <mergeCell ref="K7:L7"/>
    <mergeCell ref="K18:L18"/>
    <mergeCell ref="D19:D29"/>
    <mergeCell ref="K19:L19"/>
    <mergeCell ref="I20:I22"/>
    <mergeCell ref="K20:L20"/>
    <mergeCell ref="K21:L21"/>
    <mergeCell ref="K25:L25"/>
    <mergeCell ref="K26:L26"/>
    <mergeCell ref="K27:L27"/>
    <mergeCell ref="K17:L17"/>
    <mergeCell ref="K8:L8"/>
    <mergeCell ref="K9:L9"/>
    <mergeCell ref="I10:I12"/>
    <mergeCell ref="K10:L10"/>
    <mergeCell ref="K11:L11"/>
    <mergeCell ref="K12:L12"/>
    <mergeCell ref="K13:L13"/>
    <mergeCell ref="K14:L14"/>
    <mergeCell ref="I15:I16"/>
    <mergeCell ref="K15:L15"/>
    <mergeCell ref="K16:L16"/>
    <mergeCell ref="D44:D48"/>
    <mergeCell ref="K44:L44"/>
    <mergeCell ref="K45:L45"/>
    <mergeCell ref="K46:L46"/>
    <mergeCell ref="I47:I48"/>
    <mergeCell ref="K47:L47"/>
    <mergeCell ref="K48:L48"/>
    <mergeCell ref="D34:D37"/>
    <mergeCell ref="D39:D43"/>
    <mergeCell ref="K39:L39"/>
    <mergeCell ref="K40:L40"/>
    <mergeCell ref="K41:L41"/>
    <mergeCell ref="K42:L42"/>
    <mergeCell ref="K43:L43"/>
    <mergeCell ref="K34:L34"/>
    <mergeCell ref="K35:L35"/>
    <mergeCell ref="K36:L36"/>
    <mergeCell ref="K37:L37"/>
    <mergeCell ref="K38:L38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DBDF8-C1B4-46DF-9114-02A6C72593E5}">
  <sheetPr codeName="Sheet11">
    <tabColor theme="4" tint="0.79998168889431442"/>
  </sheetPr>
  <dimension ref="A1:C13"/>
  <sheetViews>
    <sheetView workbookViewId="0">
      <selection activeCell="T29" sqref="T29"/>
    </sheetView>
  </sheetViews>
  <sheetFormatPr defaultRowHeight="18.75"/>
  <cols>
    <col min="2" max="2" width="5.125" bestFit="1" customWidth="1"/>
    <col min="3" max="3" width="9.75" hidden="1" customWidth="1"/>
  </cols>
  <sheetData>
    <row r="1" spans="1:3">
      <c r="A1" t="s">
        <v>5</v>
      </c>
      <c r="B1" t="s">
        <v>1981</v>
      </c>
      <c r="C1" t="s">
        <v>1983</v>
      </c>
    </row>
    <row r="2" spans="1:3">
      <c r="A2" t="s">
        <v>1984</v>
      </c>
      <c r="B2">
        <v>1</v>
      </c>
      <c r="C2" t="s">
        <v>1985</v>
      </c>
    </row>
    <row r="3" spans="1:3">
      <c r="A3" t="s">
        <v>1986</v>
      </c>
      <c r="B3">
        <v>2</v>
      </c>
      <c r="C3">
        <v>300</v>
      </c>
    </row>
    <row r="4" spans="1:3">
      <c r="A4" t="s">
        <v>1987</v>
      </c>
      <c r="B4">
        <v>3</v>
      </c>
      <c r="C4">
        <v>270</v>
      </c>
    </row>
    <row r="5" spans="1:3">
      <c r="A5" t="s">
        <v>1988</v>
      </c>
      <c r="B5">
        <v>4</v>
      </c>
      <c r="C5" t="s">
        <v>1989</v>
      </c>
    </row>
    <row r="6" spans="1:3">
      <c r="A6" t="s">
        <v>1990</v>
      </c>
      <c r="B6">
        <v>5</v>
      </c>
      <c r="C6">
        <v>240</v>
      </c>
    </row>
    <row r="7" spans="1:3">
      <c r="A7" t="s">
        <v>1991</v>
      </c>
      <c r="B7">
        <v>6</v>
      </c>
      <c r="C7">
        <v>210</v>
      </c>
    </row>
    <row r="8" spans="1:3">
      <c r="A8" t="s">
        <v>1992</v>
      </c>
      <c r="B8">
        <v>7</v>
      </c>
      <c r="C8">
        <v>190</v>
      </c>
    </row>
    <row r="9" spans="1:3">
      <c r="A9" t="s">
        <v>15</v>
      </c>
      <c r="B9">
        <v>8</v>
      </c>
      <c r="C9">
        <v>180</v>
      </c>
    </row>
    <row r="10" spans="1:3">
      <c r="A10" t="s">
        <v>1993</v>
      </c>
      <c r="B10">
        <v>9</v>
      </c>
      <c r="C10">
        <v>170</v>
      </c>
    </row>
    <row r="11" spans="1:3">
      <c r="A11" t="s">
        <v>1994</v>
      </c>
      <c r="B11">
        <v>10</v>
      </c>
      <c r="C11">
        <v>160</v>
      </c>
    </row>
    <row r="12" spans="1:3">
      <c r="A12" t="s">
        <v>1995</v>
      </c>
      <c r="B12">
        <v>11</v>
      </c>
      <c r="C12">
        <v>140</v>
      </c>
    </row>
    <row r="13" spans="1:3">
      <c r="A13" t="s">
        <v>1996</v>
      </c>
      <c r="B13">
        <v>12</v>
      </c>
      <c r="C13">
        <v>120</v>
      </c>
    </row>
  </sheetData>
  <autoFilter ref="A1:B1" xr:uid="{28ADBDF8-C1B4-46DF-9114-02A6C72593E5}">
    <sortState xmlns:xlrd2="http://schemas.microsoft.com/office/spreadsheetml/2017/richdata2" ref="A2:B13">
      <sortCondition ref="B1"/>
    </sortState>
  </autoFilter>
  <phoneticPr fontId="1"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4AE71-564C-44DD-8050-BE7D55856A6A}">
  <sheetPr codeName="Sheet33">
    <tabColor rgb="FF92D050"/>
    <pageSetUpPr fitToPage="1"/>
  </sheetPr>
  <dimension ref="C1:U51"/>
  <sheetViews>
    <sheetView view="pageBreakPreview" zoomScale="60" zoomScaleNormal="100" workbookViewId="0">
      <selection activeCell="K10" sqref="K10:L10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18</v>
      </c>
      <c r="D5" s="83" t="s">
        <v>355</v>
      </c>
      <c r="E5" s="18">
        <v>95</v>
      </c>
      <c r="F5" s="18" t="s">
        <v>311</v>
      </c>
      <c r="G5" s="18" t="s">
        <v>284</v>
      </c>
      <c r="H5" s="19" t="s">
        <v>823</v>
      </c>
      <c r="I5" s="83" t="s">
        <v>794</v>
      </c>
      <c r="J5" s="18" t="s">
        <v>358</v>
      </c>
      <c r="K5" s="81" t="s">
        <v>616</v>
      </c>
      <c r="L5" s="82"/>
      <c r="M5" s="20" cm="1">
        <f t="array" ref="M5">ProcessPrice(価格係数!$B$4*_xlfn.XLOOKUP(H5,価格表!A:A,価格表!G:G),価格係数!$L$7)</f>
        <v>50300</v>
      </c>
      <c r="N5" s="18"/>
      <c r="P5" s="32"/>
    </row>
    <row r="6" spans="3:16" ht="30.75" customHeight="1">
      <c r="C6" s="85"/>
      <c r="D6" s="85"/>
      <c r="E6" s="11">
        <v>95</v>
      </c>
      <c r="F6" s="11" t="s">
        <v>302</v>
      </c>
      <c r="G6" s="11" t="s">
        <v>284</v>
      </c>
      <c r="H6" s="12" t="s">
        <v>821</v>
      </c>
      <c r="I6" s="84"/>
      <c r="J6" s="11"/>
      <c r="K6" s="79" t="s">
        <v>510</v>
      </c>
      <c r="L6" s="80"/>
      <c r="M6" s="13" cm="1">
        <f t="array" ref="M6">ProcessPrice(価格係数!$B$4*_xlfn.XLOOKUP(H6,価格表!A:A,価格表!G:G),価格係数!$L$7)</f>
        <v>45800</v>
      </c>
      <c r="N6" s="11"/>
      <c r="P6" s="33">
        <v>23</v>
      </c>
    </row>
    <row r="7" spans="3:16" ht="30.75" customHeight="1">
      <c r="C7" s="85"/>
      <c r="D7" s="85"/>
      <c r="E7" s="21">
        <v>95</v>
      </c>
      <c r="F7" s="21" t="s">
        <v>311</v>
      </c>
      <c r="G7" s="21" t="s">
        <v>284</v>
      </c>
      <c r="H7" s="22" t="s">
        <v>584</v>
      </c>
      <c r="I7" s="11" t="s">
        <v>547</v>
      </c>
      <c r="J7" s="21"/>
      <c r="K7" s="81"/>
      <c r="L7" s="82"/>
      <c r="M7" s="23" cm="1">
        <f t="array" ref="M7">ProcessPrice(価格係数!$B$4*_xlfn.XLOOKUP(H7,価格表!A:A,価格表!G:G),価格係数!$L$7)</f>
        <v>43800</v>
      </c>
      <c r="N7" s="21"/>
      <c r="P7" s="34" t="s">
        <v>4</v>
      </c>
    </row>
    <row r="8" spans="3:16" ht="30.75" customHeight="1">
      <c r="C8" s="85"/>
      <c r="D8" s="85"/>
      <c r="E8" s="11">
        <v>95</v>
      </c>
      <c r="F8" s="11" t="s">
        <v>311</v>
      </c>
      <c r="G8" s="11" t="s">
        <v>284</v>
      </c>
      <c r="H8" s="12" t="s">
        <v>1881</v>
      </c>
      <c r="I8" s="11" t="s">
        <v>1862</v>
      </c>
      <c r="J8" s="11"/>
      <c r="K8" s="79"/>
      <c r="L8" s="80"/>
      <c r="M8" s="13" cm="1">
        <f t="array" ref="M8">ProcessPrice(価格係数!$B$4*_xlfn.XLOOKUP(H8,価格表!A:A,価格表!G:G),価格係数!$L$7)</f>
        <v>46100</v>
      </c>
      <c r="N8" s="11" t="s">
        <v>1810</v>
      </c>
      <c r="P8" s="35"/>
    </row>
    <row r="9" spans="3:16" ht="30.75" customHeight="1">
      <c r="C9" s="85"/>
      <c r="D9" s="85"/>
      <c r="E9" s="21">
        <v>95</v>
      </c>
      <c r="F9" s="21" t="s">
        <v>311</v>
      </c>
      <c r="G9" s="21" t="s">
        <v>284</v>
      </c>
      <c r="H9" s="22" t="s">
        <v>1837</v>
      </c>
      <c r="I9" s="11" t="s">
        <v>1812</v>
      </c>
      <c r="J9" s="21"/>
      <c r="K9" s="81"/>
      <c r="L9" s="82"/>
      <c r="M9" s="23" cm="1">
        <f t="array" ref="M9">ProcessPrice(価格係数!$B$4*_xlfn.XLOOKUP(H9,価格表!A:A,価格表!G:G),価格係数!$L$7)</f>
        <v>43200</v>
      </c>
      <c r="N9" s="21" t="s">
        <v>374</v>
      </c>
      <c r="P9" s="32"/>
    </row>
    <row r="10" spans="3:16" ht="30.75" customHeight="1">
      <c r="C10" s="85"/>
      <c r="D10" s="85"/>
      <c r="E10" s="11">
        <v>95</v>
      </c>
      <c r="F10" s="11" t="s">
        <v>311</v>
      </c>
      <c r="G10" s="11" t="s">
        <v>284</v>
      </c>
      <c r="H10" s="12" t="s">
        <v>1761</v>
      </c>
      <c r="I10" s="11" t="s">
        <v>1719</v>
      </c>
      <c r="J10" s="11"/>
      <c r="K10" s="79" t="s">
        <v>510</v>
      </c>
      <c r="L10" s="80"/>
      <c r="M10" s="13" cm="1">
        <f t="array" ref="M10">ProcessPrice(価格係数!$B$4*_xlfn.XLOOKUP(H10,価格表!A:A,価格表!G:G),価格係数!$L$7)</f>
        <v>46100</v>
      </c>
      <c r="N10" s="11"/>
      <c r="P10" s="33">
        <v>22</v>
      </c>
    </row>
    <row r="11" spans="3:16" ht="30.75" customHeight="1">
      <c r="C11" s="85"/>
      <c r="D11" s="85"/>
      <c r="E11" s="21">
        <v>95</v>
      </c>
      <c r="F11" s="21" t="s">
        <v>311</v>
      </c>
      <c r="G11" s="21" t="s">
        <v>284</v>
      </c>
      <c r="H11" s="22" t="s">
        <v>356</v>
      </c>
      <c r="I11" s="83" t="s">
        <v>272</v>
      </c>
      <c r="J11" s="21"/>
      <c r="K11" s="81"/>
      <c r="L11" s="82"/>
      <c r="M11" s="23" cm="1">
        <f t="array" ref="M11">ProcessPrice(価格係数!$B$4*_xlfn.XLOOKUP(H11,価格表!A:A,価格表!G:G),価格係数!$L$7)</f>
        <v>46000</v>
      </c>
      <c r="N11" s="21"/>
      <c r="P11" s="34" t="s">
        <v>4</v>
      </c>
    </row>
    <row r="12" spans="3:16" ht="30.75" customHeight="1">
      <c r="C12" s="85"/>
      <c r="D12" s="85"/>
      <c r="E12" s="11">
        <v>95</v>
      </c>
      <c r="F12" s="11" t="s">
        <v>311</v>
      </c>
      <c r="G12" s="11" t="s">
        <v>284</v>
      </c>
      <c r="H12" s="12" t="s">
        <v>357</v>
      </c>
      <c r="I12" s="84"/>
      <c r="J12" s="11" t="s">
        <v>358</v>
      </c>
      <c r="K12" s="79"/>
      <c r="L12" s="80"/>
      <c r="M12" s="13" cm="1">
        <f t="array" ref="M12">ProcessPrice(価格係数!$B$4*_xlfn.XLOOKUP(H12,価格表!A:A,価格表!G:G),価格係数!$L$7)</f>
        <v>47400</v>
      </c>
      <c r="N12" s="11"/>
      <c r="P12" s="35"/>
    </row>
    <row r="13" spans="3:16" ht="30.75" customHeight="1">
      <c r="C13" s="85"/>
      <c r="D13" s="85"/>
      <c r="E13" s="21">
        <v>95</v>
      </c>
      <c r="F13" s="21" t="s">
        <v>311</v>
      </c>
      <c r="G13" s="21" t="s">
        <v>284</v>
      </c>
      <c r="H13" s="22" t="s">
        <v>1686</v>
      </c>
      <c r="I13" s="83" t="s">
        <v>1673</v>
      </c>
      <c r="J13" s="21" t="s">
        <v>358</v>
      </c>
      <c r="K13" s="81" t="s">
        <v>2020</v>
      </c>
      <c r="L13" s="82"/>
      <c r="M13" s="23" cm="1">
        <f t="array" ref="M13">ProcessPrice(価格係数!$B$4*_xlfn.XLOOKUP(H13,価格表!A:A,価格表!G:G),価格係数!$L$7)</f>
        <v>50600</v>
      </c>
      <c r="N13" s="21"/>
      <c r="P13" s="32"/>
    </row>
    <row r="14" spans="3:16" ht="30.75" customHeight="1">
      <c r="C14" s="85"/>
      <c r="D14" s="84"/>
      <c r="E14" s="11">
        <v>91</v>
      </c>
      <c r="F14" s="11" t="s">
        <v>302</v>
      </c>
      <c r="G14" s="11"/>
      <c r="H14" s="12" t="s">
        <v>1685</v>
      </c>
      <c r="I14" s="84"/>
      <c r="J14" s="11" t="s">
        <v>358</v>
      </c>
      <c r="K14" s="79" t="s">
        <v>616</v>
      </c>
      <c r="L14" s="80"/>
      <c r="M14" s="13" cm="1">
        <f t="array" ref="M14">ProcessPrice(価格係数!$B$4*_xlfn.XLOOKUP(H14,価格表!A:A,価格表!G:G),価格係数!$L$7)</f>
        <v>50600</v>
      </c>
      <c r="N14" s="11"/>
      <c r="P14" s="33">
        <v>21</v>
      </c>
    </row>
    <row r="15" spans="3:16" ht="30.75" customHeight="1">
      <c r="C15" s="85"/>
      <c r="D15" s="83" t="s">
        <v>386</v>
      </c>
      <c r="E15" s="21">
        <v>98</v>
      </c>
      <c r="F15" s="21" t="s">
        <v>693</v>
      </c>
      <c r="G15" s="21" t="s">
        <v>284</v>
      </c>
      <c r="H15" s="22" t="s">
        <v>943</v>
      </c>
      <c r="I15" s="11" t="s">
        <v>907</v>
      </c>
      <c r="J15" s="21"/>
      <c r="K15" s="81"/>
      <c r="L15" s="82"/>
      <c r="M15" s="23" cm="1">
        <f t="array" ref="M15">ProcessPrice(価格係数!$B$4*_xlfn.XLOOKUP(H15,価格表!A:A,価格表!G:G),価格係数!$L$7)</f>
        <v>59700</v>
      </c>
      <c r="N15" s="21"/>
      <c r="P15" s="34" t="s">
        <v>4</v>
      </c>
    </row>
    <row r="16" spans="3:16" ht="30.75" customHeight="1">
      <c r="C16" s="85"/>
      <c r="D16" s="85"/>
      <c r="E16" s="11">
        <v>98</v>
      </c>
      <c r="F16" s="11" t="s">
        <v>693</v>
      </c>
      <c r="G16" s="11" t="s">
        <v>284</v>
      </c>
      <c r="H16" s="12" t="s">
        <v>1356</v>
      </c>
      <c r="I16" s="11" t="s">
        <v>1337</v>
      </c>
      <c r="J16" s="11"/>
      <c r="K16" s="79"/>
      <c r="L16" s="80"/>
      <c r="M16" s="13" cm="1">
        <f t="array" ref="M16">ProcessPrice(価格係数!$B$4*_xlfn.XLOOKUP(H16,価格表!A:A,価格表!G:G),価格係数!$L$7)</f>
        <v>48300</v>
      </c>
      <c r="N16" s="11"/>
      <c r="P16" s="35"/>
    </row>
    <row r="17" spans="3:16" ht="30.75" customHeight="1">
      <c r="C17" s="85"/>
      <c r="D17" s="85"/>
      <c r="E17" s="21">
        <v>98</v>
      </c>
      <c r="F17" s="21" t="s">
        <v>693</v>
      </c>
      <c r="G17" s="21" t="s">
        <v>284</v>
      </c>
      <c r="H17" s="22" t="s">
        <v>836</v>
      </c>
      <c r="I17" s="83" t="s">
        <v>794</v>
      </c>
      <c r="J17" s="21"/>
      <c r="K17" s="81" t="s">
        <v>591</v>
      </c>
      <c r="L17" s="82"/>
      <c r="M17" s="23" cm="1">
        <f t="array" ref="M17">ProcessPrice(価格係数!$B$4*_xlfn.XLOOKUP(H17,価格表!A:A,価格表!G:G),価格係数!$L$7)</f>
        <v>49600</v>
      </c>
      <c r="N17" s="21"/>
      <c r="P17" s="32"/>
    </row>
    <row r="18" spans="3:16" ht="30.75" customHeight="1">
      <c r="C18" s="85"/>
      <c r="D18" s="85"/>
      <c r="E18" s="11">
        <v>98</v>
      </c>
      <c r="F18" s="11" t="s">
        <v>311</v>
      </c>
      <c r="G18" s="11" t="s">
        <v>284</v>
      </c>
      <c r="H18" s="12" t="s">
        <v>793</v>
      </c>
      <c r="I18" s="85"/>
      <c r="J18" s="11" t="s">
        <v>603</v>
      </c>
      <c r="K18" s="79" t="s">
        <v>795</v>
      </c>
      <c r="L18" s="80"/>
      <c r="M18" s="13" cm="1">
        <f t="array" ref="M18">ProcessPrice(価格係数!$B$4*_xlfn.XLOOKUP(H18,価格表!A:A,価格表!G:G),価格係数!$L$7)</f>
        <v>56300</v>
      </c>
      <c r="N18" s="11"/>
      <c r="P18" s="33">
        <v>20</v>
      </c>
    </row>
    <row r="19" spans="3:16" ht="30.75" customHeight="1">
      <c r="C19" s="85"/>
      <c r="D19" s="85"/>
      <c r="E19" s="21">
        <v>98</v>
      </c>
      <c r="F19" s="21" t="s">
        <v>311</v>
      </c>
      <c r="G19" s="21" t="s">
        <v>284</v>
      </c>
      <c r="H19" s="22" t="s">
        <v>837</v>
      </c>
      <c r="I19" s="84"/>
      <c r="J19" s="21" t="s">
        <v>603</v>
      </c>
      <c r="K19" s="81" t="s">
        <v>838</v>
      </c>
      <c r="L19" s="82"/>
      <c r="M19" s="23" cm="1">
        <f t="array" ref="M19">ProcessPrice(価格係数!$B$4*_xlfn.XLOOKUP(H19,価格表!A:A,価格表!G:G),価格係数!$L$7)</f>
        <v>56300</v>
      </c>
      <c r="N19" s="21"/>
      <c r="P19" s="34" t="s">
        <v>4</v>
      </c>
    </row>
    <row r="20" spans="3:16" ht="30.75" customHeight="1">
      <c r="C20" s="85"/>
      <c r="D20" s="85"/>
      <c r="E20" s="11">
        <v>98</v>
      </c>
      <c r="F20" s="11" t="s">
        <v>311</v>
      </c>
      <c r="G20" s="11" t="s">
        <v>284</v>
      </c>
      <c r="H20" s="12" t="s">
        <v>1891</v>
      </c>
      <c r="I20" s="11" t="s">
        <v>1862</v>
      </c>
      <c r="J20" s="11"/>
      <c r="K20" s="79"/>
      <c r="L20" s="80"/>
      <c r="M20" s="13" cm="1">
        <f t="array" ref="M20">ProcessPrice(価格係数!$B$4*_xlfn.XLOOKUP(H20,価格表!A:A,価格表!G:G),価格係数!$L$7)</f>
        <v>48500</v>
      </c>
      <c r="N20" s="11" t="s">
        <v>1810</v>
      </c>
      <c r="P20" s="35"/>
    </row>
    <row r="21" spans="3:16" ht="30.75" customHeight="1">
      <c r="C21" s="85"/>
      <c r="D21" s="85"/>
      <c r="E21" s="21">
        <v>98</v>
      </c>
      <c r="F21" s="21" t="s">
        <v>302</v>
      </c>
      <c r="G21" s="21" t="s">
        <v>284</v>
      </c>
      <c r="H21" s="22" t="s">
        <v>595</v>
      </c>
      <c r="I21" s="83" t="s">
        <v>547</v>
      </c>
      <c r="J21" s="21"/>
      <c r="K21" s="81" t="s">
        <v>1446</v>
      </c>
      <c r="L21" s="82"/>
      <c r="M21" s="23" cm="1">
        <f t="array" ref="M21">ProcessPrice(価格係数!$B$4*_xlfn.XLOOKUP(H21,価格表!A:A,価格表!G:G),価格係数!$L$7)</f>
        <v>48500</v>
      </c>
      <c r="N21" s="21"/>
      <c r="P21" s="32"/>
    </row>
    <row r="22" spans="3:16" ht="30.75" customHeight="1">
      <c r="C22" s="85"/>
      <c r="D22" s="85"/>
      <c r="E22" s="11">
        <v>98</v>
      </c>
      <c r="F22" s="11" t="s">
        <v>267</v>
      </c>
      <c r="G22" s="11" t="s">
        <v>284</v>
      </c>
      <c r="H22" s="12" t="s">
        <v>596</v>
      </c>
      <c r="I22" s="84"/>
      <c r="J22" s="11" t="s">
        <v>603</v>
      </c>
      <c r="K22" s="79" t="s">
        <v>2025</v>
      </c>
      <c r="L22" s="80"/>
      <c r="M22" s="13" cm="1">
        <f t="array" ref="M22">ProcessPrice(価格係数!$B$4*_xlfn.XLOOKUP(H22,価格表!A:A,価格表!G:G),価格係数!$L$7)</f>
        <v>53400</v>
      </c>
      <c r="N22" s="11" t="s">
        <v>542</v>
      </c>
      <c r="P22" s="33">
        <v>19</v>
      </c>
    </row>
    <row r="23" spans="3:16" ht="30.75" customHeight="1">
      <c r="C23" s="85"/>
      <c r="D23" s="85"/>
      <c r="E23" s="21">
        <v>98</v>
      </c>
      <c r="F23" s="21" t="s">
        <v>311</v>
      </c>
      <c r="G23" s="21" t="s">
        <v>284</v>
      </c>
      <c r="H23" s="22" t="s">
        <v>1850</v>
      </c>
      <c r="I23" s="11" t="s">
        <v>1812</v>
      </c>
      <c r="J23" s="21"/>
      <c r="K23" s="81"/>
      <c r="L23" s="82"/>
      <c r="M23" s="23" cm="1">
        <f t="array" ref="M23">ProcessPrice(価格係数!$B$4*_xlfn.XLOOKUP(H23,価格表!A:A,価格表!G:G),価格係数!$L$7)</f>
        <v>45300</v>
      </c>
      <c r="N23" s="21" t="s">
        <v>374</v>
      </c>
      <c r="P23" s="34" t="s">
        <v>4</v>
      </c>
    </row>
    <row r="24" spans="3:16" ht="30.75" customHeight="1">
      <c r="C24" s="85"/>
      <c r="D24" s="85"/>
      <c r="E24" s="11">
        <v>98</v>
      </c>
      <c r="F24" s="11" t="s">
        <v>302</v>
      </c>
      <c r="G24" s="11" t="s">
        <v>284</v>
      </c>
      <c r="H24" s="12" t="s">
        <v>1778</v>
      </c>
      <c r="I24" s="83" t="s">
        <v>1719</v>
      </c>
      <c r="J24" s="11"/>
      <c r="K24" s="79" t="s">
        <v>383</v>
      </c>
      <c r="L24" s="80"/>
      <c r="M24" s="13" cm="1">
        <f t="array" ref="M24">ProcessPrice(価格係数!$B$4*_xlfn.XLOOKUP(H24,価格表!A:A,価格表!G:G),価格係数!$L$7)</f>
        <v>50800</v>
      </c>
      <c r="N24" s="11"/>
      <c r="P24" s="35"/>
    </row>
    <row r="25" spans="3:16" ht="30.75" customHeight="1">
      <c r="C25" s="85"/>
      <c r="D25" s="85"/>
      <c r="E25" s="21">
        <v>98</v>
      </c>
      <c r="F25" s="21" t="s">
        <v>302</v>
      </c>
      <c r="G25" s="21" t="s">
        <v>284</v>
      </c>
      <c r="H25" s="22" t="s">
        <v>1777</v>
      </c>
      <c r="I25" s="84"/>
      <c r="J25" s="21"/>
      <c r="K25" s="81" t="s">
        <v>591</v>
      </c>
      <c r="L25" s="82"/>
      <c r="M25" s="23" cm="1">
        <f t="array" ref="M25">ProcessPrice(価格係数!$B$4*_xlfn.XLOOKUP(H25,価格表!A:A,価格表!G:G),価格係数!$L$7)</f>
        <v>50800</v>
      </c>
      <c r="N25" s="21"/>
      <c r="P25" s="36"/>
    </row>
    <row r="26" spans="3:16" ht="30.75" customHeight="1">
      <c r="C26" s="85"/>
      <c r="D26" s="84"/>
      <c r="E26" s="11">
        <v>98</v>
      </c>
      <c r="F26" s="11" t="s">
        <v>311</v>
      </c>
      <c r="G26" s="11" t="s">
        <v>284</v>
      </c>
      <c r="H26" s="12" t="s">
        <v>387</v>
      </c>
      <c r="I26" s="11" t="s">
        <v>272</v>
      </c>
      <c r="J26" s="11"/>
      <c r="K26" s="79"/>
      <c r="L26" s="80"/>
      <c r="M26" s="13" cm="1">
        <f t="array" ref="M26">ProcessPrice(価格係数!$B$4*_xlfn.XLOOKUP(H26,価格表!A:A,価格表!G:G),価格係数!$L$7)</f>
        <v>48500</v>
      </c>
      <c r="N26" s="11"/>
      <c r="P26" s="37">
        <v>18</v>
      </c>
    </row>
    <row r="27" spans="3:16" ht="30.75" customHeight="1">
      <c r="C27" s="85"/>
      <c r="D27" s="83" t="s">
        <v>414</v>
      </c>
      <c r="E27" s="21">
        <v>100</v>
      </c>
      <c r="F27" s="21" t="s">
        <v>693</v>
      </c>
      <c r="G27" s="21" t="s">
        <v>284</v>
      </c>
      <c r="H27" s="22" t="s">
        <v>985</v>
      </c>
      <c r="I27" s="11" t="s">
        <v>907</v>
      </c>
      <c r="J27" s="21"/>
      <c r="K27" s="81"/>
      <c r="L27" s="82"/>
      <c r="M27" s="23" cm="1">
        <f t="array" ref="M27">ProcessPrice(価格係数!$B$4*_xlfn.XLOOKUP(H27,価格表!A:A,価格表!G:G),価格係数!$L$7)</f>
        <v>59300</v>
      </c>
      <c r="N27" s="21"/>
      <c r="P27" s="38" t="s">
        <v>4</v>
      </c>
    </row>
    <row r="28" spans="3:16" ht="30.75" customHeight="1">
      <c r="C28" s="85"/>
      <c r="D28" s="85"/>
      <c r="E28" s="11">
        <v>100</v>
      </c>
      <c r="F28" s="11" t="s">
        <v>693</v>
      </c>
      <c r="G28" s="11" t="s">
        <v>284</v>
      </c>
      <c r="H28" s="12" t="s">
        <v>1366</v>
      </c>
      <c r="I28" s="11" t="s">
        <v>1337</v>
      </c>
      <c r="J28" s="11"/>
      <c r="K28" s="79"/>
      <c r="L28" s="80"/>
      <c r="M28" s="13" cm="1">
        <f t="array" ref="M28">ProcessPrice(価格係数!$B$4*_xlfn.XLOOKUP(H28,価格表!A:A,価格表!G:G),価格係数!$L$7)</f>
        <v>54500</v>
      </c>
      <c r="N28" s="11"/>
      <c r="P28" s="39"/>
    </row>
    <row r="29" spans="3:16" ht="30.75" customHeight="1">
      <c r="C29" s="85"/>
      <c r="D29" s="85"/>
      <c r="E29" s="21">
        <v>100</v>
      </c>
      <c r="F29" s="21" t="s">
        <v>311</v>
      </c>
      <c r="G29" s="21" t="s">
        <v>284</v>
      </c>
      <c r="H29" s="22" t="s">
        <v>853</v>
      </c>
      <c r="I29" s="11" t="s">
        <v>794</v>
      </c>
      <c r="J29" s="21" t="s">
        <v>358</v>
      </c>
      <c r="K29" s="81" t="s">
        <v>616</v>
      </c>
      <c r="L29" s="82"/>
      <c r="M29" s="23" cm="1">
        <f t="array" ref="M29">ProcessPrice(価格係数!$B$4*_xlfn.XLOOKUP(H29,価格表!A:A,価格表!G:G),価格係数!$L$7)</f>
        <v>63000</v>
      </c>
      <c r="N29" s="21"/>
      <c r="P29" s="32"/>
    </row>
    <row r="30" spans="3:16" ht="30.75" customHeight="1">
      <c r="C30" s="85"/>
      <c r="D30" s="85"/>
      <c r="E30" s="11">
        <v>100</v>
      </c>
      <c r="F30" s="11" t="s">
        <v>302</v>
      </c>
      <c r="G30" s="11" t="s">
        <v>284</v>
      </c>
      <c r="H30" s="12" t="s">
        <v>1900</v>
      </c>
      <c r="I30" s="11" t="s">
        <v>1862</v>
      </c>
      <c r="J30" s="11"/>
      <c r="K30" s="79"/>
      <c r="L30" s="80"/>
      <c r="M30" s="13" cm="1">
        <f t="array" ref="M30">ProcessPrice(価格係数!$B$4*_xlfn.XLOOKUP(H30,価格表!A:A,価格表!G:G),価格係数!$L$7)</f>
        <v>52600</v>
      </c>
      <c r="N30" s="11" t="s">
        <v>1810</v>
      </c>
      <c r="P30" s="33">
        <v>17</v>
      </c>
    </row>
    <row r="31" spans="3:16" ht="30.75" customHeight="1">
      <c r="C31" s="85"/>
      <c r="D31" s="85"/>
      <c r="E31" s="21">
        <v>100</v>
      </c>
      <c r="F31" s="21" t="s">
        <v>302</v>
      </c>
      <c r="G31" s="21" t="s">
        <v>284</v>
      </c>
      <c r="H31" s="22" t="s">
        <v>609</v>
      </c>
      <c r="I31" s="11" t="s">
        <v>547</v>
      </c>
      <c r="J31" s="21"/>
      <c r="K31" s="81" t="s">
        <v>383</v>
      </c>
      <c r="L31" s="82"/>
      <c r="M31" s="23" cm="1">
        <f t="array" ref="M31">ProcessPrice(価格係数!$B$4*_xlfn.XLOOKUP(H31,価格表!A:A,価格表!G:G),価格係数!$L$7)</f>
        <v>55300</v>
      </c>
      <c r="N31" s="21"/>
      <c r="P31" s="34" t="s">
        <v>4</v>
      </c>
    </row>
    <row r="32" spans="3:16" ht="30.75" customHeight="1">
      <c r="C32" s="85"/>
      <c r="D32" s="85"/>
      <c r="E32" s="11">
        <v>100</v>
      </c>
      <c r="F32" s="11" t="s">
        <v>302</v>
      </c>
      <c r="G32" s="11" t="s">
        <v>284</v>
      </c>
      <c r="H32" s="12" t="s">
        <v>1857</v>
      </c>
      <c r="I32" s="11" t="s">
        <v>1812</v>
      </c>
      <c r="J32" s="11"/>
      <c r="K32" s="79"/>
      <c r="L32" s="80"/>
      <c r="M32" s="13" cm="1">
        <f t="array" ref="M32">ProcessPrice(価格係数!$B$4*_xlfn.XLOOKUP(H32,価格表!A:A,価格表!G:G),価格係数!$L$7)</f>
        <v>49600</v>
      </c>
      <c r="N32" s="11" t="s">
        <v>374</v>
      </c>
      <c r="P32" s="35"/>
    </row>
    <row r="33" spans="3:16" ht="30.75" customHeight="1">
      <c r="C33" s="85"/>
      <c r="D33" s="85"/>
      <c r="E33" s="21">
        <v>100</v>
      </c>
      <c r="F33" s="21" t="s">
        <v>311</v>
      </c>
      <c r="G33" s="21" t="s">
        <v>284</v>
      </c>
      <c r="H33" s="22" t="s">
        <v>1795</v>
      </c>
      <c r="I33" s="83" t="s">
        <v>1719</v>
      </c>
      <c r="J33" s="21"/>
      <c r="K33" s="81" t="s">
        <v>510</v>
      </c>
      <c r="L33" s="82"/>
      <c r="M33" s="23" cm="1">
        <f t="array" ref="M33">ProcessPrice(価格係数!$B$4*_xlfn.XLOOKUP(H33,価格表!A:A,価格表!G:G),価格係数!$L$7)</f>
        <v>56000</v>
      </c>
      <c r="N33" s="21"/>
      <c r="P33" s="32"/>
    </row>
    <row r="34" spans="3:16" ht="30.75" customHeight="1">
      <c r="C34" s="85"/>
      <c r="D34" s="85"/>
      <c r="E34" s="11">
        <v>100</v>
      </c>
      <c r="F34" s="11" t="s">
        <v>302</v>
      </c>
      <c r="G34" s="11" t="s">
        <v>284</v>
      </c>
      <c r="H34" s="12" t="s">
        <v>1796</v>
      </c>
      <c r="I34" s="84"/>
      <c r="J34" s="11"/>
      <c r="K34" s="79" t="s">
        <v>383</v>
      </c>
      <c r="L34" s="80"/>
      <c r="M34" s="13" cm="1">
        <f t="array" ref="M34">ProcessPrice(価格係数!$B$4*_xlfn.XLOOKUP(H34,価格表!A:A,価格表!G:G),価格係数!$L$7)</f>
        <v>55300</v>
      </c>
      <c r="N34" s="11"/>
      <c r="P34" s="33">
        <v>16</v>
      </c>
    </row>
    <row r="35" spans="3:16" ht="30.75" customHeight="1">
      <c r="C35" s="85"/>
      <c r="D35" s="85"/>
      <c r="E35" s="21">
        <v>100</v>
      </c>
      <c r="F35" s="21" t="s">
        <v>311</v>
      </c>
      <c r="G35" s="21" t="s">
        <v>284</v>
      </c>
      <c r="H35" s="22" t="s">
        <v>415</v>
      </c>
      <c r="I35" s="11" t="s">
        <v>272</v>
      </c>
      <c r="J35" s="21"/>
      <c r="K35" s="81"/>
      <c r="L35" s="82"/>
      <c r="M35" s="23" cm="1">
        <f t="array" ref="M35">ProcessPrice(価格係数!$B$4*_xlfn.XLOOKUP(H35,価格表!A:A,価格表!G:G),価格係数!$L$7)</f>
        <v>53100</v>
      </c>
      <c r="N35" s="21"/>
      <c r="P35" s="34" t="s">
        <v>4</v>
      </c>
    </row>
    <row r="36" spans="3:16" ht="30.75" customHeight="1">
      <c r="C36" s="85"/>
      <c r="D36" s="85"/>
      <c r="E36" s="11">
        <v>100</v>
      </c>
      <c r="F36" s="11" t="s">
        <v>311</v>
      </c>
      <c r="G36" s="11" t="s">
        <v>284</v>
      </c>
      <c r="H36" s="12" t="s">
        <v>1706</v>
      </c>
      <c r="I36" s="83" t="s">
        <v>1673</v>
      </c>
      <c r="J36" s="11"/>
      <c r="K36" s="79" t="s">
        <v>512</v>
      </c>
      <c r="L36" s="80"/>
      <c r="M36" s="13" cm="1">
        <f t="array" ref="M36">ProcessPrice(価格係数!$B$4*_xlfn.XLOOKUP(H36,価格表!A:A,価格表!G:G),価格係数!$L$7)</f>
        <v>55300</v>
      </c>
      <c r="N36" s="11"/>
      <c r="P36" s="35"/>
    </row>
    <row r="37" spans="3:16" ht="30.75" customHeight="1">
      <c r="C37" s="85"/>
      <c r="D37" s="85"/>
      <c r="E37" s="21">
        <v>100</v>
      </c>
      <c r="F37" s="21" t="s">
        <v>311</v>
      </c>
      <c r="G37" s="21" t="s">
        <v>284</v>
      </c>
      <c r="H37" s="22" t="s">
        <v>1703</v>
      </c>
      <c r="I37" s="85"/>
      <c r="J37" s="21"/>
      <c r="K37" s="81" t="s">
        <v>607</v>
      </c>
      <c r="L37" s="82"/>
      <c r="M37" s="23" cm="1">
        <f t="array" ref="M37">ProcessPrice(価格係数!$B$4*_xlfn.XLOOKUP(H37,価格表!A:A,価格表!G:G),価格係数!$L$7)</f>
        <v>56000</v>
      </c>
      <c r="N37" s="21"/>
      <c r="P37" s="32"/>
    </row>
    <row r="38" spans="3:16" ht="30.75" customHeight="1">
      <c r="C38" s="85"/>
      <c r="D38" s="85"/>
      <c r="E38" s="11">
        <v>100</v>
      </c>
      <c r="F38" s="11" t="s">
        <v>311</v>
      </c>
      <c r="G38" s="11" t="s">
        <v>284</v>
      </c>
      <c r="H38" s="12" t="s">
        <v>1704</v>
      </c>
      <c r="I38" s="85"/>
      <c r="J38" s="11" t="s">
        <v>358</v>
      </c>
      <c r="K38" s="79" t="s">
        <v>2067</v>
      </c>
      <c r="L38" s="80"/>
      <c r="M38" s="13" cm="1">
        <f t="array" ref="M38">ProcessPrice(価格係数!$B$4*_xlfn.XLOOKUP(H38,価格表!A:A,価格表!G:G),価格係数!$L$7)</f>
        <v>61600</v>
      </c>
      <c r="N38" s="11"/>
      <c r="P38" s="33">
        <v>15</v>
      </c>
    </row>
    <row r="39" spans="3:16" ht="30.75" customHeight="1">
      <c r="C39" s="85"/>
      <c r="D39" s="85"/>
      <c r="E39" s="21">
        <v>100</v>
      </c>
      <c r="F39" s="21" t="s">
        <v>302</v>
      </c>
      <c r="G39" s="21" t="s">
        <v>284</v>
      </c>
      <c r="H39" s="22" t="s">
        <v>1705</v>
      </c>
      <c r="I39" s="84"/>
      <c r="J39" s="21"/>
      <c r="K39" s="81" t="s">
        <v>383</v>
      </c>
      <c r="L39" s="82"/>
      <c r="M39" s="23" cm="1">
        <f t="array" ref="M39">ProcessPrice(価格係数!$B$4*_xlfn.XLOOKUP(H39,価格表!A:A,価格表!G:G),価格係数!$L$7)</f>
        <v>52100</v>
      </c>
      <c r="N39" s="21"/>
      <c r="P39" s="34" t="s">
        <v>4</v>
      </c>
    </row>
    <row r="40" spans="3:16" ht="30.75" customHeight="1">
      <c r="C40" s="85"/>
      <c r="D40" s="84"/>
      <c r="E40" s="11">
        <v>96</v>
      </c>
      <c r="F40" s="11" t="s">
        <v>267</v>
      </c>
      <c r="G40" s="11"/>
      <c r="H40" s="12" t="s">
        <v>1939</v>
      </c>
      <c r="I40" s="11" t="s">
        <v>1940</v>
      </c>
      <c r="J40" s="11" t="s">
        <v>358</v>
      </c>
      <c r="K40" s="79" t="s">
        <v>958</v>
      </c>
      <c r="L40" s="80"/>
      <c r="M40" s="13" cm="1">
        <f t="array" ref="M40">ProcessPrice(価格係数!$B$4*_xlfn.XLOOKUP(H40,価格表!A:A,価格表!G:G),価格係数!$L$7)</f>
        <v>78800</v>
      </c>
      <c r="N40" s="11"/>
      <c r="P40" s="35"/>
    </row>
    <row r="41" spans="3:16" ht="30.75" customHeight="1">
      <c r="C41" s="85"/>
      <c r="D41" s="83" t="s">
        <v>430</v>
      </c>
      <c r="E41" s="21">
        <v>103</v>
      </c>
      <c r="F41" s="21" t="s">
        <v>693</v>
      </c>
      <c r="G41" s="21" t="s">
        <v>284</v>
      </c>
      <c r="H41" s="22" t="s">
        <v>1016</v>
      </c>
      <c r="I41" s="11" t="s">
        <v>907</v>
      </c>
      <c r="J41" s="21"/>
      <c r="K41" s="81"/>
      <c r="L41" s="82"/>
      <c r="M41" s="23" cm="1">
        <f t="array" ref="M41">ProcessPrice(価格係数!$B$4*_xlfn.XLOOKUP(H41,価格表!A:A,価格表!G:G),価格係数!$L$7)</f>
        <v>66500</v>
      </c>
      <c r="N41" s="21"/>
      <c r="P41" s="32"/>
    </row>
    <row r="42" spans="3:16" ht="30.75" customHeight="1">
      <c r="C42" s="85"/>
      <c r="D42" s="85"/>
      <c r="E42" s="11">
        <v>103</v>
      </c>
      <c r="F42" s="11" t="s">
        <v>693</v>
      </c>
      <c r="G42" s="11" t="s">
        <v>284</v>
      </c>
      <c r="H42" s="12" t="s">
        <v>1376</v>
      </c>
      <c r="I42" s="11" t="s">
        <v>1337</v>
      </c>
      <c r="J42" s="11"/>
      <c r="K42" s="79"/>
      <c r="L42" s="80"/>
      <c r="M42" s="13" cm="1">
        <f t="array" ref="M42">ProcessPrice(価格係数!$B$4*_xlfn.XLOOKUP(H42,価格表!A:A,価格表!G:G),価格係数!$L$7)</f>
        <v>58200</v>
      </c>
      <c r="N42" s="11"/>
      <c r="P42" s="33">
        <v>14</v>
      </c>
    </row>
    <row r="43" spans="3:16" ht="30.75" customHeight="1">
      <c r="C43" s="85"/>
      <c r="D43" s="85"/>
      <c r="E43" s="21">
        <v>99</v>
      </c>
      <c r="F43" s="21" t="s">
        <v>302</v>
      </c>
      <c r="G43" s="21"/>
      <c r="H43" s="22" t="s">
        <v>1903</v>
      </c>
      <c r="I43" s="11" t="s">
        <v>1862</v>
      </c>
      <c r="J43" s="21"/>
      <c r="K43" s="81"/>
      <c r="L43" s="82"/>
      <c r="M43" s="23" cm="1">
        <f t="array" ref="M43">ProcessPrice(価格係数!$B$4*_xlfn.XLOOKUP(H43,価格表!A:A,価格表!G:G),価格係数!$L$7)</f>
        <v>58100</v>
      </c>
      <c r="N43" s="21" t="s">
        <v>1810</v>
      </c>
      <c r="P43" s="34" t="s">
        <v>4</v>
      </c>
    </row>
    <row r="44" spans="3:16" ht="30.75" customHeight="1">
      <c r="C44" s="85"/>
      <c r="D44" s="85"/>
      <c r="E44" s="11">
        <v>99</v>
      </c>
      <c r="F44" s="11" t="s">
        <v>311</v>
      </c>
      <c r="G44" s="11"/>
      <c r="H44" s="12" t="s">
        <v>1858</v>
      </c>
      <c r="I44" s="11" t="s">
        <v>1812</v>
      </c>
      <c r="J44" s="11"/>
      <c r="K44" s="79"/>
      <c r="L44" s="80"/>
      <c r="M44" s="13" cm="1">
        <f t="array" ref="M44">ProcessPrice(価格係数!$B$4*_xlfn.XLOOKUP(H44,価格表!A:A,価格表!G:G),価格係数!$L$7)</f>
        <v>54000</v>
      </c>
      <c r="N44" s="11" t="s">
        <v>374</v>
      </c>
      <c r="P44" s="35"/>
    </row>
    <row r="45" spans="3:16" ht="30.75" customHeight="1">
      <c r="C45" s="85"/>
      <c r="D45" s="84"/>
      <c r="E45" s="21">
        <v>103</v>
      </c>
      <c r="F45" s="21" t="s">
        <v>311</v>
      </c>
      <c r="G45" s="21" t="s">
        <v>284</v>
      </c>
      <c r="H45" s="22" t="s">
        <v>431</v>
      </c>
      <c r="I45" s="11" t="s">
        <v>272</v>
      </c>
      <c r="J45" s="21"/>
      <c r="K45" s="81"/>
      <c r="L45" s="82"/>
      <c r="M45" s="23" cm="1">
        <f t="array" ref="M45">ProcessPrice(価格係数!$B$4*_xlfn.XLOOKUP(H45,価格表!A:A,価格表!G:G),価格係数!$L$7)</f>
        <v>56800</v>
      </c>
      <c r="N45" s="21"/>
      <c r="P45" s="32"/>
    </row>
    <row r="46" spans="3:16" ht="30.75" customHeight="1">
      <c r="C46" s="85"/>
      <c r="D46" s="11" t="s">
        <v>1383</v>
      </c>
      <c r="E46" s="11">
        <v>107</v>
      </c>
      <c r="F46" s="11" t="s">
        <v>693</v>
      </c>
      <c r="G46" s="11" t="s">
        <v>284</v>
      </c>
      <c r="H46" s="12" t="s">
        <v>1384</v>
      </c>
      <c r="I46" s="11" t="s">
        <v>1337</v>
      </c>
      <c r="J46" s="11"/>
      <c r="K46" s="79"/>
      <c r="L46" s="80"/>
      <c r="M46" s="13" cm="1">
        <f t="array" ref="M46">ProcessPrice(価格係数!$B$4*_xlfn.XLOOKUP(H46,価格表!A:A,価格表!G:G),価格係数!$L$7)</f>
        <v>68600</v>
      </c>
      <c r="N46" s="11" t="s">
        <v>542</v>
      </c>
      <c r="P46" s="33">
        <v>13</v>
      </c>
    </row>
    <row r="47" spans="3:16" ht="30.75" customHeight="1">
      <c r="C47" s="85"/>
      <c r="D47" s="11" t="s">
        <v>1151</v>
      </c>
      <c r="E47" s="21">
        <v>112</v>
      </c>
      <c r="F47" s="21" t="s">
        <v>693</v>
      </c>
      <c r="G47" s="21" t="s">
        <v>284</v>
      </c>
      <c r="H47" s="22" t="s">
        <v>1152</v>
      </c>
      <c r="I47" s="11" t="s">
        <v>907</v>
      </c>
      <c r="J47" s="21"/>
      <c r="K47" s="81"/>
      <c r="L47" s="82"/>
      <c r="M47" s="23" cm="1">
        <f t="array" ref="M47">ProcessPrice(価格係数!$B$4*_xlfn.XLOOKUP(H47,価格表!A:A,価格表!G:G),価格係数!$L$7)</f>
        <v>82000</v>
      </c>
      <c r="N47" s="21"/>
      <c r="P47" s="34" t="s">
        <v>4</v>
      </c>
    </row>
    <row r="48" spans="3:16" ht="30.75" customHeight="1">
      <c r="C48" s="84"/>
      <c r="D48" s="11" t="s">
        <v>445</v>
      </c>
      <c r="E48" s="11">
        <v>92</v>
      </c>
      <c r="F48" s="11" t="s">
        <v>302</v>
      </c>
      <c r="G48" s="11"/>
      <c r="H48" s="12" t="s">
        <v>1827</v>
      </c>
      <c r="I48" s="11" t="s">
        <v>1812</v>
      </c>
      <c r="J48" s="11"/>
      <c r="K48" s="79"/>
      <c r="L48" s="80"/>
      <c r="M48" s="13" cm="1">
        <f t="array" ref="M48">ProcessPrice(価格係数!$B$4*_xlfn.XLOOKUP(H48,価格表!A:A,価格表!G:G),価格係数!$L$7)</f>
        <v>38300</v>
      </c>
      <c r="N48" s="11"/>
      <c r="P48" s="35"/>
    </row>
    <row r="49" spans="8:13" ht="22.5" customHeight="1">
      <c r="H49" s="48"/>
      <c r="M49" s="49"/>
    </row>
    <row r="50" spans="8:13" ht="22.5" customHeight="1">
      <c r="H50" s="48"/>
      <c r="I50" s="9">
        <v>21</v>
      </c>
      <c r="M50" s="49"/>
    </row>
    <row r="51" spans="8:13" ht="22.5" customHeight="1">
      <c r="H51" s="48"/>
      <c r="M51" s="49"/>
    </row>
  </sheetData>
  <mergeCells count="58">
    <mergeCell ref="K4:L4"/>
    <mergeCell ref="C5:C48"/>
    <mergeCell ref="D5:D14"/>
    <mergeCell ref="I5:I6"/>
    <mergeCell ref="K5:L5"/>
    <mergeCell ref="K6:L6"/>
    <mergeCell ref="K7:L7"/>
    <mergeCell ref="K8:L8"/>
    <mergeCell ref="K9:L9"/>
    <mergeCell ref="K10:L10"/>
    <mergeCell ref="K35:L35"/>
    <mergeCell ref="I36:I39"/>
    <mergeCell ref="K36:L36"/>
    <mergeCell ref="K37:L37"/>
    <mergeCell ref="K38:L38"/>
    <mergeCell ref="K39:L39"/>
    <mergeCell ref="I11:I12"/>
    <mergeCell ref="K11:L11"/>
    <mergeCell ref="K12:L12"/>
    <mergeCell ref="I13:I14"/>
    <mergeCell ref="K13:L13"/>
    <mergeCell ref="K14:L14"/>
    <mergeCell ref="D15:D26"/>
    <mergeCell ref="K15:L15"/>
    <mergeCell ref="K16:L16"/>
    <mergeCell ref="I17:I19"/>
    <mergeCell ref="K17:L17"/>
    <mergeCell ref="K18:L18"/>
    <mergeCell ref="K19:L19"/>
    <mergeCell ref="K20:L20"/>
    <mergeCell ref="I21:I22"/>
    <mergeCell ref="K21:L21"/>
    <mergeCell ref="K26:L26"/>
    <mergeCell ref="I24:I25"/>
    <mergeCell ref="K27:L27"/>
    <mergeCell ref="K28:L28"/>
    <mergeCell ref="K29:L29"/>
    <mergeCell ref="K30:L30"/>
    <mergeCell ref="K22:L22"/>
    <mergeCell ref="K23:L23"/>
    <mergeCell ref="K24:L24"/>
    <mergeCell ref="K25:L25"/>
    <mergeCell ref="K46:L46"/>
    <mergeCell ref="K47:L47"/>
    <mergeCell ref="K48:L48"/>
    <mergeCell ref="K40:L40"/>
    <mergeCell ref="D41:D45"/>
    <mergeCell ref="K41:L41"/>
    <mergeCell ref="K42:L42"/>
    <mergeCell ref="K43:L43"/>
    <mergeCell ref="K44:L44"/>
    <mergeCell ref="K45:L45"/>
    <mergeCell ref="D27:D40"/>
    <mergeCell ref="K32:L32"/>
    <mergeCell ref="I33:I34"/>
    <mergeCell ref="K33:L33"/>
    <mergeCell ref="K34:L34"/>
    <mergeCell ref="K31:L31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54BEA-AAF4-4CC7-BEA1-4C3BDBD58FAD}">
  <sheetPr codeName="Sheet34">
    <tabColor rgb="FF92D050"/>
    <pageSetUpPr fitToPage="1"/>
  </sheetPr>
  <dimension ref="A1:U51"/>
  <sheetViews>
    <sheetView view="pageBreakPreview" zoomScale="60" zoomScaleNormal="100" workbookViewId="0">
      <selection activeCell="N5" sqref="N5:N4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1:14" ht="30.75" customHeight="1">
      <c r="A5" s="28"/>
      <c r="C5" s="83">
        <v>18</v>
      </c>
      <c r="D5" s="83" t="s">
        <v>445</v>
      </c>
      <c r="E5" s="18">
        <v>92</v>
      </c>
      <c r="F5" s="18" t="s">
        <v>302</v>
      </c>
      <c r="G5" s="18"/>
      <c r="H5" s="19" t="s">
        <v>1746</v>
      </c>
      <c r="I5" s="46" t="s">
        <v>1719</v>
      </c>
      <c r="J5" s="18"/>
      <c r="K5" s="81" t="s">
        <v>512</v>
      </c>
      <c r="L5" s="82"/>
      <c r="M5" s="20" cm="1">
        <f t="array" ref="M5">ProcessPrice(価格係数!$B$4*_xlfn.XLOOKUP(H5,価格表!A:A,価格表!G:G),価格係数!$L$7)</f>
        <v>39600</v>
      </c>
      <c r="N5" s="18"/>
    </row>
    <row r="6" spans="1:14" ht="30.75" customHeight="1">
      <c r="A6" s="29">
        <v>23</v>
      </c>
      <c r="C6" s="85"/>
      <c r="D6" s="85"/>
      <c r="E6" s="11">
        <v>92</v>
      </c>
      <c r="F6" s="11" t="s">
        <v>267</v>
      </c>
      <c r="G6" s="11"/>
      <c r="H6" s="12" t="s">
        <v>1913</v>
      </c>
      <c r="I6" s="11" t="s">
        <v>1912</v>
      </c>
      <c r="J6" s="11"/>
      <c r="K6" s="79"/>
      <c r="L6" s="80"/>
      <c r="M6" s="13" cm="1">
        <f t="array" ref="M6">ProcessPrice(価格係数!$B$4*_xlfn.XLOOKUP(H6,価格表!A:A,価格表!G:G),価格係数!$L$7)</f>
        <v>39200</v>
      </c>
      <c r="N6" s="11"/>
    </row>
    <row r="7" spans="1:14" ht="30.75" customHeight="1">
      <c r="A7" s="30" t="s">
        <v>4</v>
      </c>
      <c r="C7" s="85"/>
      <c r="D7" s="84"/>
      <c r="E7" s="21">
        <v>92</v>
      </c>
      <c r="F7" s="21" t="s">
        <v>302</v>
      </c>
      <c r="G7" s="21"/>
      <c r="H7" s="22" t="s">
        <v>446</v>
      </c>
      <c r="I7" s="11" t="s">
        <v>447</v>
      </c>
      <c r="J7" s="21"/>
      <c r="K7" s="81" t="s">
        <v>448</v>
      </c>
      <c r="L7" s="82"/>
      <c r="M7" s="23" cm="1">
        <f t="array" ref="M7">ProcessPrice(価格係数!$B$4*_xlfn.XLOOKUP(H7,価格表!A:A,価格表!G:G),価格係数!$L$7)</f>
        <v>41300</v>
      </c>
      <c r="N7" s="21"/>
    </row>
    <row r="8" spans="1:14" ht="30.75" customHeight="1">
      <c r="A8" s="31"/>
      <c r="C8" s="85"/>
      <c r="D8" s="83" t="s">
        <v>451</v>
      </c>
      <c r="E8" s="11">
        <v>99</v>
      </c>
      <c r="F8" s="11" t="s">
        <v>693</v>
      </c>
      <c r="G8" s="11" t="s">
        <v>284</v>
      </c>
      <c r="H8" s="12" t="s">
        <v>926</v>
      </c>
      <c r="I8" s="11" t="s">
        <v>907</v>
      </c>
      <c r="J8" s="11"/>
      <c r="K8" s="79"/>
      <c r="L8" s="80"/>
      <c r="M8" s="13" cm="1">
        <f t="array" ref="M8">ProcessPrice(価格係数!$B$4*_xlfn.XLOOKUP(H8,価格表!A:A,価格表!G:G),価格係数!$L$7)</f>
        <v>46800</v>
      </c>
      <c r="N8" s="11"/>
    </row>
    <row r="9" spans="1:14" ht="30.75" customHeight="1">
      <c r="A9" s="28"/>
      <c r="C9" s="85"/>
      <c r="D9" s="85"/>
      <c r="E9" s="21">
        <v>99</v>
      </c>
      <c r="F9" s="21" t="s">
        <v>693</v>
      </c>
      <c r="G9" s="21" t="s">
        <v>284</v>
      </c>
      <c r="H9" s="22" t="s">
        <v>1351</v>
      </c>
      <c r="I9" s="11" t="s">
        <v>1337</v>
      </c>
      <c r="J9" s="21"/>
      <c r="K9" s="81"/>
      <c r="L9" s="82"/>
      <c r="M9" s="23" cm="1">
        <f t="array" ref="M9">ProcessPrice(価格係数!$B$4*_xlfn.XLOOKUP(H9,価格表!A:A,価格表!G:G),価格係数!$L$7)</f>
        <v>42200</v>
      </c>
      <c r="N9" s="21"/>
    </row>
    <row r="10" spans="1:14" ht="30.75" customHeight="1">
      <c r="A10" s="29">
        <v>22</v>
      </c>
      <c r="C10" s="85"/>
      <c r="D10" s="85"/>
      <c r="E10" s="11">
        <v>99</v>
      </c>
      <c r="F10" s="11" t="s">
        <v>302</v>
      </c>
      <c r="G10" s="11" t="s">
        <v>284</v>
      </c>
      <c r="H10" s="12" t="s">
        <v>587</v>
      </c>
      <c r="I10" s="11" t="s">
        <v>547</v>
      </c>
      <c r="J10" s="11"/>
      <c r="K10" s="79"/>
      <c r="L10" s="80"/>
      <c r="M10" s="13" cm="1">
        <f t="array" ref="M10">ProcessPrice(価格係数!$B$4*_xlfn.XLOOKUP(H10,価格表!A:A,価格表!G:G),価格係数!$L$7)</f>
        <v>40100</v>
      </c>
      <c r="N10" s="11"/>
    </row>
    <row r="11" spans="1:14" ht="30.75" customHeight="1">
      <c r="A11" s="30" t="s">
        <v>4</v>
      </c>
      <c r="C11" s="85"/>
      <c r="D11" s="85"/>
      <c r="E11" s="21">
        <v>99</v>
      </c>
      <c r="F11" s="21" t="s">
        <v>302</v>
      </c>
      <c r="G11" s="21" t="s">
        <v>284</v>
      </c>
      <c r="H11" s="22" t="s">
        <v>1884</v>
      </c>
      <c r="I11" s="11" t="s">
        <v>1862</v>
      </c>
      <c r="J11" s="21"/>
      <c r="K11" s="81"/>
      <c r="L11" s="82"/>
      <c r="M11" s="23" cm="1">
        <f t="array" ref="M11">ProcessPrice(価格係数!$B$4*_xlfn.XLOOKUP(H11,価格表!A:A,価格表!G:G),価格係数!$L$7)</f>
        <v>40100</v>
      </c>
      <c r="N11" s="21" t="s">
        <v>1810</v>
      </c>
    </row>
    <row r="12" spans="1:14" ht="30.75" customHeight="1">
      <c r="A12" s="31"/>
      <c r="C12" s="85"/>
      <c r="D12" s="85"/>
      <c r="E12" s="11">
        <v>99</v>
      </c>
      <c r="F12" s="11" t="s">
        <v>302</v>
      </c>
      <c r="G12" s="11" t="s">
        <v>284</v>
      </c>
      <c r="H12" s="12" t="s">
        <v>1842</v>
      </c>
      <c r="I12" s="11" t="s">
        <v>1812</v>
      </c>
      <c r="J12" s="11"/>
      <c r="K12" s="79"/>
      <c r="L12" s="80"/>
      <c r="M12" s="13" cm="1">
        <f t="array" ref="M12">ProcessPrice(価格係数!$B$4*_xlfn.XLOOKUP(H12,価格表!A:A,価格表!G:G),価格係数!$L$7)</f>
        <v>39500</v>
      </c>
      <c r="N12" s="11" t="s">
        <v>374</v>
      </c>
    </row>
    <row r="13" spans="1:14" ht="30.75" customHeight="1">
      <c r="A13" s="28"/>
      <c r="C13" s="85"/>
      <c r="D13" s="85"/>
      <c r="E13" s="21">
        <v>99</v>
      </c>
      <c r="F13" s="21" t="s">
        <v>302</v>
      </c>
      <c r="G13" s="21" t="s">
        <v>284</v>
      </c>
      <c r="H13" s="22" t="s">
        <v>1768</v>
      </c>
      <c r="I13" s="83" t="s">
        <v>1719</v>
      </c>
      <c r="J13" s="21"/>
      <c r="K13" s="81" t="s">
        <v>616</v>
      </c>
      <c r="L13" s="82"/>
      <c r="M13" s="23" cm="1">
        <f t="array" ref="M13">ProcessPrice(価格係数!$B$4*_xlfn.XLOOKUP(H13,価格表!A:A,価格表!G:G),価格係数!$L$7)</f>
        <v>43400</v>
      </c>
      <c r="N13" s="21"/>
    </row>
    <row r="14" spans="1:14" ht="30.75" customHeight="1">
      <c r="A14" s="29">
        <v>21</v>
      </c>
      <c r="C14" s="85"/>
      <c r="D14" s="85"/>
      <c r="E14" s="11">
        <v>95</v>
      </c>
      <c r="F14" s="11" t="s">
        <v>267</v>
      </c>
      <c r="G14" s="11"/>
      <c r="H14" s="12" t="s">
        <v>1769</v>
      </c>
      <c r="I14" s="85"/>
      <c r="J14" s="11" t="s">
        <v>358</v>
      </c>
      <c r="K14" s="79"/>
      <c r="L14" s="80"/>
      <c r="M14" s="13" cm="1">
        <f t="array" ref="M14">ProcessPrice(価格係数!$B$4*_xlfn.XLOOKUP(H14,価格表!A:A,価格表!G:G),価格係数!$L$7)</f>
        <v>44200</v>
      </c>
      <c r="N14" s="11"/>
    </row>
    <row r="15" spans="1:14" ht="30.75" customHeight="1">
      <c r="A15" s="30" t="s">
        <v>4</v>
      </c>
      <c r="C15" s="85"/>
      <c r="D15" s="85"/>
      <c r="E15" s="21">
        <v>95</v>
      </c>
      <c r="F15" s="21" t="s">
        <v>267</v>
      </c>
      <c r="G15" s="21"/>
      <c r="H15" s="22" t="s">
        <v>1766</v>
      </c>
      <c r="I15" s="85"/>
      <c r="J15" s="21"/>
      <c r="K15" s="81" t="s">
        <v>1446</v>
      </c>
      <c r="L15" s="82"/>
      <c r="M15" s="23" cm="1">
        <f t="array" ref="M15">ProcessPrice(価格係数!$B$4*_xlfn.XLOOKUP(H15,価格表!A:A,価格表!G:G),価格係数!$L$7)</f>
        <v>41400</v>
      </c>
      <c r="N15" s="21"/>
    </row>
    <row r="16" spans="1:14" ht="30.75" customHeight="1">
      <c r="A16" s="31"/>
      <c r="C16" s="85"/>
      <c r="D16" s="85"/>
      <c r="E16" s="11">
        <v>95</v>
      </c>
      <c r="F16" s="11" t="s">
        <v>267</v>
      </c>
      <c r="G16" s="11"/>
      <c r="H16" s="12" t="s">
        <v>1767</v>
      </c>
      <c r="I16" s="84"/>
      <c r="J16" s="11"/>
      <c r="K16" s="79" t="s">
        <v>761</v>
      </c>
      <c r="L16" s="80"/>
      <c r="M16" s="13" cm="1">
        <f t="array" ref="M16">ProcessPrice(価格係数!$B$4*_xlfn.XLOOKUP(H16,価格表!A:A,価格表!G:G),価格係数!$L$7)</f>
        <v>40500</v>
      </c>
      <c r="N16" s="11"/>
    </row>
    <row r="17" spans="1:14" ht="30.75" customHeight="1">
      <c r="A17" s="28"/>
      <c r="C17" s="85"/>
      <c r="D17" s="85"/>
      <c r="E17" s="21">
        <v>95</v>
      </c>
      <c r="F17" s="21" t="s">
        <v>302</v>
      </c>
      <c r="G17" s="21"/>
      <c r="H17" s="22" t="s">
        <v>452</v>
      </c>
      <c r="I17" s="11" t="s">
        <v>447</v>
      </c>
      <c r="J17" s="21"/>
      <c r="K17" s="81" t="s">
        <v>448</v>
      </c>
      <c r="L17" s="82"/>
      <c r="M17" s="23" cm="1">
        <f t="array" ref="M17">ProcessPrice(価格係数!$B$4*_xlfn.XLOOKUP(H17,価格表!A:A,価格表!G:G),価格係数!$L$7)</f>
        <v>43600</v>
      </c>
      <c r="N17" s="21"/>
    </row>
    <row r="18" spans="1:14" ht="30.75" customHeight="1">
      <c r="A18" s="29">
        <v>20</v>
      </c>
      <c r="C18" s="85"/>
      <c r="D18" s="85"/>
      <c r="E18" s="11">
        <v>95</v>
      </c>
      <c r="F18" s="11" t="s">
        <v>302</v>
      </c>
      <c r="G18" s="11"/>
      <c r="H18" s="12" t="s">
        <v>1690</v>
      </c>
      <c r="I18" s="83" t="s">
        <v>1673</v>
      </c>
      <c r="J18" s="11" t="s">
        <v>358</v>
      </c>
      <c r="K18" s="79"/>
      <c r="L18" s="80"/>
      <c r="M18" s="13" cm="1">
        <f t="array" ref="M18">ProcessPrice(価格係数!$B$4*_xlfn.XLOOKUP(H18,価格表!A:A,価格表!G:G),価格係数!$L$7)</f>
        <v>44200</v>
      </c>
      <c r="N18" s="11"/>
    </row>
    <row r="19" spans="1:14" ht="30.75" customHeight="1">
      <c r="A19" s="30" t="s">
        <v>4</v>
      </c>
      <c r="C19" s="85"/>
      <c r="D19" s="84"/>
      <c r="E19" s="21">
        <v>95</v>
      </c>
      <c r="F19" s="21" t="s">
        <v>267</v>
      </c>
      <c r="G19" s="21"/>
      <c r="H19" s="22" t="s">
        <v>1689</v>
      </c>
      <c r="I19" s="84"/>
      <c r="J19" s="21"/>
      <c r="K19" s="81" t="s">
        <v>2068</v>
      </c>
      <c r="L19" s="82"/>
      <c r="M19" s="23" cm="1">
        <f t="array" ref="M19">ProcessPrice(価格係数!$B$4*_xlfn.XLOOKUP(H19,価格表!A:A,価格表!G:G),価格係数!$L$7)</f>
        <v>41400</v>
      </c>
      <c r="N19" s="21"/>
    </row>
    <row r="20" spans="1:14" ht="30.75" customHeight="1">
      <c r="A20" s="31"/>
      <c r="C20" s="85"/>
      <c r="D20" s="83" t="s">
        <v>390</v>
      </c>
      <c r="E20" s="11">
        <v>101</v>
      </c>
      <c r="F20" s="11" t="s">
        <v>693</v>
      </c>
      <c r="G20" s="11" t="s">
        <v>284</v>
      </c>
      <c r="H20" s="12" t="s">
        <v>945</v>
      </c>
      <c r="I20" s="11" t="s">
        <v>907</v>
      </c>
      <c r="J20" s="11"/>
      <c r="K20" s="79"/>
      <c r="L20" s="80"/>
      <c r="M20" s="13" cm="1">
        <f t="array" ref="M20">ProcessPrice(価格係数!$B$4*_xlfn.XLOOKUP(H20,価格表!A:A,価格表!G:G),価格係数!$L$7)</f>
        <v>50100</v>
      </c>
      <c r="N20" s="11"/>
    </row>
    <row r="21" spans="1:14" ht="30.75" customHeight="1">
      <c r="A21" s="28"/>
      <c r="C21" s="85"/>
      <c r="D21" s="85"/>
      <c r="E21" s="21">
        <v>101</v>
      </c>
      <c r="F21" s="21" t="s">
        <v>693</v>
      </c>
      <c r="G21" s="21" t="s">
        <v>284</v>
      </c>
      <c r="H21" s="22" t="s">
        <v>1358</v>
      </c>
      <c r="I21" s="11" t="s">
        <v>1337</v>
      </c>
      <c r="J21" s="21"/>
      <c r="K21" s="81"/>
      <c r="L21" s="82"/>
      <c r="M21" s="23" cm="1">
        <f t="array" ref="M21">ProcessPrice(価格係数!$B$4*_xlfn.XLOOKUP(H21,価格表!A:A,価格表!G:G),価格係数!$L$7)</f>
        <v>47100</v>
      </c>
      <c r="N21" s="21"/>
    </row>
    <row r="22" spans="1:14" ht="30.75" customHeight="1">
      <c r="A22" s="29">
        <v>19</v>
      </c>
      <c r="C22" s="85"/>
      <c r="D22" s="85"/>
      <c r="E22" s="11">
        <v>97</v>
      </c>
      <c r="F22" s="11" t="s">
        <v>267</v>
      </c>
      <c r="G22" s="11"/>
      <c r="H22" s="12" t="s">
        <v>1223</v>
      </c>
      <c r="I22" s="11" t="s">
        <v>1214</v>
      </c>
      <c r="J22" s="11" t="s">
        <v>358</v>
      </c>
      <c r="K22" s="79"/>
      <c r="L22" s="80"/>
      <c r="M22" s="13" cm="1">
        <f t="array" ref="M22">ProcessPrice(価格係数!$B$4*_xlfn.XLOOKUP(H22,価格表!A:A,価格表!G:G),価格係数!$L$7)</f>
        <v>51700</v>
      </c>
      <c r="N22" s="11"/>
    </row>
    <row r="23" spans="1:14" ht="30.75" customHeight="1">
      <c r="A23" s="30" t="s">
        <v>4</v>
      </c>
      <c r="C23" s="85"/>
      <c r="D23" s="85"/>
      <c r="E23" s="21">
        <v>101</v>
      </c>
      <c r="F23" s="21" t="s">
        <v>311</v>
      </c>
      <c r="G23" s="21" t="s">
        <v>284</v>
      </c>
      <c r="H23" s="22" t="s">
        <v>599</v>
      </c>
      <c r="I23" s="11" t="s">
        <v>547</v>
      </c>
      <c r="J23" s="21"/>
      <c r="K23" s="81"/>
      <c r="L23" s="82"/>
      <c r="M23" s="23" cm="1">
        <f t="array" ref="M23">ProcessPrice(価格係数!$B$4*_xlfn.XLOOKUP(H23,価格表!A:A,価格表!G:G),価格係数!$L$7)</f>
        <v>43900</v>
      </c>
      <c r="N23" s="21"/>
    </row>
    <row r="24" spans="1:14" ht="30.75" customHeight="1">
      <c r="A24" s="31"/>
      <c r="C24" s="85"/>
      <c r="D24" s="85"/>
      <c r="E24" s="11">
        <v>97</v>
      </c>
      <c r="F24" s="11" t="s">
        <v>302</v>
      </c>
      <c r="G24" s="11"/>
      <c r="H24" s="12" t="s">
        <v>1894</v>
      </c>
      <c r="I24" s="11" t="s">
        <v>1862</v>
      </c>
      <c r="J24" s="11"/>
      <c r="K24" s="79"/>
      <c r="L24" s="80"/>
      <c r="M24" s="13" cm="1">
        <f t="array" ref="M24">ProcessPrice(価格係数!$B$4*_xlfn.XLOOKUP(H24,価格表!A:A,価格表!G:G),価格係数!$L$7)</f>
        <v>43900</v>
      </c>
      <c r="N24" s="11" t="s">
        <v>1810</v>
      </c>
    </row>
    <row r="25" spans="1:14" ht="30.75" customHeight="1">
      <c r="A25" s="24"/>
      <c r="C25" s="85"/>
      <c r="D25" s="85"/>
      <c r="E25" s="21">
        <v>101</v>
      </c>
      <c r="F25" s="21" t="s">
        <v>311</v>
      </c>
      <c r="G25" s="21" t="s">
        <v>284</v>
      </c>
      <c r="H25" s="22" t="s">
        <v>1852</v>
      </c>
      <c r="I25" s="11" t="s">
        <v>1812</v>
      </c>
      <c r="J25" s="21"/>
      <c r="K25" s="81"/>
      <c r="L25" s="82"/>
      <c r="M25" s="23" cm="1">
        <f t="array" ref="M25">ProcessPrice(価格係数!$B$4*_xlfn.XLOOKUP(H25,価格表!A:A,価格表!G:G),価格係数!$L$7)</f>
        <v>41200</v>
      </c>
      <c r="N25" s="21" t="s">
        <v>374</v>
      </c>
    </row>
    <row r="26" spans="1:14" ht="30.75" customHeight="1">
      <c r="A26" s="25">
        <v>18</v>
      </c>
      <c r="C26" s="85"/>
      <c r="D26" s="85"/>
      <c r="E26" s="11">
        <v>101</v>
      </c>
      <c r="F26" s="11" t="s">
        <v>311</v>
      </c>
      <c r="G26" s="11" t="s">
        <v>284</v>
      </c>
      <c r="H26" s="12" t="s">
        <v>1781</v>
      </c>
      <c r="I26" s="83" t="s">
        <v>1719</v>
      </c>
      <c r="J26" s="11"/>
      <c r="K26" s="79" t="s">
        <v>383</v>
      </c>
      <c r="L26" s="80"/>
      <c r="M26" s="13" cm="1">
        <f t="array" ref="M26">ProcessPrice(価格係数!$B$4*_xlfn.XLOOKUP(H26,価格表!A:A,価格表!G:G),価格係数!$L$7)</f>
        <v>46000</v>
      </c>
      <c r="N26" s="11"/>
    </row>
    <row r="27" spans="1:14" ht="30.75" customHeight="1">
      <c r="A27" s="26" t="s">
        <v>4</v>
      </c>
      <c r="C27" s="85"/>
      <c r="D27" s="85"/>
      <c r="E27" s="21">
        <v>101</v>
      </c>
      <c r="F27" s="21" t="s">
        <v>201</v>
      </c>
      <c r="G27" s="21" t="s">
        <v>284</v>
      </c>
      <c r="H27" s="22" t="s">
        <v>1780</v>
      </c>
      <c r="I27" s="84"/>
      <c r="J27" s="21"/>
      <c r="K27" s="81" t="s">
        <v>582</v>
      </c>
      <c r="L27" s="82"/>
      <c r="M27" s="23" cm="1">
        <f t="array" ref="M27">ProcessPrice(価格係数!$B$4*_xlfn.XLOOKUP(H27,価格表!A:A,価格表!G:G),価格係数!$L$7)</f>
        <v>43200</v>
      </c>
      <c r="N27" s="21"/>
    </row>
    <row r="28" spans="1:14" ht="30.75" customHeight="1">
      <c r="A28" s="27"/>
      <c r="C28" s="85"/>
      <c r="D28" s="84"/>
      <c r="E28" s="11">
        <v>101</v>
      </c>
      <c r="F28" s="11" t="s">
        <v>311</v>
      </c>
      <c r="G28" s="11" t="s">
        <v>284</v>
      </c>
      <c r="H28" s="12" t="s">
        <v>391</v>
      </c>
      <c r="I28" s="11" t="s">
        <v>272</v>
      </c>
      <c r="J28" s="11"/>
      <c r="K28" s="79"/>
      <c r="L28" s="80"/>
      <c r="M28" s="13" cm="1">
        <f t="array" ref="M28">ProcessPrice(価格係数!$B$4*_xlfn.XLOOKUP(H28,価格表!A:A,価格表!G:G),価格係数!$L$7)</f>
        <v>43800</v>
      </c>
      <c r="N28" s="11"/>
    </row>
    <row r="29" spans="1:14" ht="30.75" customHeight="1">
      <c r="A29" s="28"/>
      <c r="C29" s="85"/>
      <c r="D29" s="83" t="s">
        <v>611</v>
      </c>
      <c r="E29" s="21">
        <v>104</v>
      </c>
      <c r="F29" s="21" t="s">
        <v>693</v>
      </c>
      <c r="G29" s="21" t="s">
        <v>284</v>
      </c>
      <c r="H29" s="22" t="s">
        <v>1368</v>
      </c>
      <c r="I29" s="11" t="s">
        <v>1337</v>
      </c>
      <c r="J29" s="21"/>
      <c r="K29" s="81"/>
      <c r="L29" s="82"/>
      <c r="M29" s="23" cm="1">
        <f t="array" ref="M29">ProcessPrice(価格係数!$B$4*_xlfn.XLOOKUP(H29,価格表!A:A,価格表!G:G),価格係数!$L$7)</f>
        <v>50300</v>
      </c>
      <c r="N29" s="21"/>
    </row>
    <row r="30" spans="1:14" ht="30.75" customHeight="1">
      <c r="A30" s="29">
        <v>17</v>
      </c>
      <c r="C30" s="85"/>
      <c r="D30" s="85"/>
      <c r="E30" s="11">
        <v>104</v>
      </c>
      <c r="F30" s="11" t="s">
        <v>302</v>
      </c>
      <c r="G30" s="11" t="s">
        <v>284</v>
      </c>
      <c r="H30" s="12" t="s">
        <v>1902</v>
      </c>
      <c r="I30" s="11" t="s">
        <v>1862</v>
      </c>
      <c r="J30" s="11"/>
      <c r="K30" s="79"/>
      <c r="L30" s="80"/>
      <c r="M30" s="13" cm="1">
        <f t="array" ref="M30">ProcessPrice(価格係数!$B$4*_xlfn.XLOOKUP(H30,価格表!A:A,価格表!G:G),価格係数!$L$7)</f>
        <v>48300</v>
      </c>
      <c r="N30" s="11" t="s">
        <v>1810</v>
      </c>
    </row>
    <row r="31" spans="1:14" ht="30.75" customHeight="1">
      <c r="A31" s="30" t="s">
        <v>4</v>
      </c>
      <c r="C31" s="85"/>
      <c r="D31" s="85"/>
      <c r="E31" s="21">
        <v>104</v>
      </c>
      <c r="F31" s="21" t="s">
        <v>201</v>
      </c>
      <c r="G31" s="21" t="s">
        <v>284</v>
      </c>
      <c r="H31" s="22" t="s">
        <v>612</v>
      </c>
      <c r="I31" s="11" t="s">
        <v>547</v>
      </c>
      <c r="J31" s="21"/>
      <c r="K31" s="81"/>
      <c r="L31" s="82"/>
      <c r="M31" s="23" cm="1">
        <f t="array" ref="M31">ProcessPrice(価格係数!$B$4*_xlfn.XLOOKUP(H31,価格表!A:A,価格表!G:G),価格係数!$L$7)</f>
        <v>48300</v>
      </c>
      <c r="N31" s="21"/>
    </row>
    <row r="32" spans="1:14" ht="30.75" customHeight="1">
      <c r="A32" s="31"/>
      <c r="C32" s="85"/>
      <c r="D32" s="85"/>
      <c r="E32" s="11">
        <v>100</v>
      </c>
      <c r="F32" s="11" t="s">
        <v>302</v>
      </c>
      <c r="G32" s="11"/>
      <c r="H32" s="12" t="s">
        <v>1798</v>
      </c>
      <c r="I32" s="11" t="s">
        <v>1719</v>
      </c>
      <c r="J32" s="11"/>
      <c r="K32" s="79"/>
      <c r="L32" s="80"/>
      <c r="M32" s="13" cm="1">
        <f t="array" ref="M32">ProcessPrice(価格係数!$B$4*_xlfn.XLOOKUP(H32,価格表!A:A,価格表!G:G),価格係数!$L$7)</f>
        <v>44900</v>
      </c>
      <c r="N32" s="11" t="s">
        <v>374</v>
      </c>
    </row>
    <row r="33" spans="1:14" ht="30.75" customHeight="1">
      <c r="A33" s="28"/>
      <c r="C33" s="85"/>
      <c r="D33" s="85"/>
      <c r="E33" s="21">
        <v>100</v>
      </c>
      <c r="F33" s="21" t="s">
        <v>311</v>
      </c>
      <c r="G33" s="21"/>
      <c r="H33" s="22" t="s">
        <v>1709</v>
      </c>
      <c r="I33" s="83" t="s">
        <v>1673</v>
      </c>
      <c r="J33" s="21" t="s">
        <v>358</v>
      </c>
      <c r="K33" s="81" t="s">
        <v>616</v>
      </c>
      <c r="L33" s="82"/>
      <c r="M33" s="23" cm="1">
        <f t="array" ref="M33">ProcessPrice(価格係数!$B$4*_xlfn.XLOOKUP(H33,価格表!A:A,価格表!G:G),価格係数!$L$7)</f>
        <v>54100</v>
      </c>
      <c r="N33" s="21"/>
    </row>
    <row r="34" spans="1:14" ht="30.75" customHeight="1">
      <c r="A34" s="29">
        <v>16</v>
      </c>
      <c r="C34" s="85"/>
      <c r="D34" s="84"/>
      <c r="E34" s="11">
        <v>100</v>
      </c>
      <c r="F34" s="11" t="s">
        <v>302</v>
      </c>
      <c r="G34" s="11"/>
      <c r="H34" s="12" t="s">
        <v>1710</v>
      </c>
      <c r="I34" s="84"/>
      <c r="J34" s="11" t="s">
        <v>358</v>
      </c>
      <c r="K34" s="79" t="s">
        <v>2020</v>
      </c>
      <c r="L34" s="80"/>
      <c r="M34" s="13" cm="1">
        <f t="array" ref="M34">ProcessPrice(価格係数!$B$4*_xlfn.XLOOKUP(H34,価格表!A:A,価格表!G:G),価格係数!$L$7)</f>
        <v>54100</v>
      </c>
      <c r="N34" s="11"/>
    </row>
    <row r="35" spans="1:14" ht="30.75" customHeight="1">
      <c r="A35" s="30" t="s">
        <v>4</v>
      </c>
      <c r="C35" s="85"/>
      <c r="D35" s="11" t="s">
        <v>1859</v>
      </c>
      <c r="E35" s="21">
        <v>106</v>
      </c>
      <c r="F35" s="21" t="s">
        <v>311</v>
      </c>
      <c r="G35" s="21" t="s">
        <v>284</v>
      </c>
      <c r="H35" s="22" t="s">
        <v>1860</v>
      </c>
      <c r="I35" s="11" t="s">
        <v>1812</v>
      </c>
      <c r="J35" s="21"/>
      <c r="K35" s="81"/>
      <c r="L35" s="82"/>
      <c r="M35" s="23" cm="1">
        <f t="array" ref="M35">ProcessPrice(価格係数!$B$4*_xlfn.XLOOKUP(H35,価格表!A:A,価格表!G:G),価格係数!$L$7)</f>
        <v>48700</v>
      </c>
      <c r="N35" s="21"/>
    </row>
    <row r="36" spans="1:14" ht="30.75" customHeight="1">
      <c r="A36" s="31"/>
      <c r="C36" s="85"/>
      <c r="D36" s="83" t="s">
        <v>342</v>
      </c>
      <c r="E36" s="11">
        <v>99</v>
      </c>
      <c r="F36" s="11" t="s">
        <v>267</v>
      </c>
      <c r="G36" s="11" t="s">
        <v>284</v>
      </c>
      <c r="H36" s="12" t="s">
        <v>579</v>
      </c>
      <c r="I36" s="11" t="s">
        <v>547</v>
      </c>
      <c r="J36" s="11"/>
      <c r="K36" s="79"/>
      <c r="L36" s="80"/>
      <c r="M36" s="13" cm="1">
        <f t="array" ref="M36">ProcessPrice(価格係数!$B$4*_xlfn.XLOOKUP(H36,価格表!A:A,価格表!G:G),価格係数!$L$7)</f>
        <v>38700</v>
      </c>
      <c r="N36" s="11"/>
    </row>
    <row r="37" spans="1:14" ht="30.75" customHeight="1">
      <c r="A37" s="28"/>
      <c r="C37" s="85"/>
      <c r="D37" s="85"/>
      <c r="E37" s="21">
        <v>99</v>
      </c>
      <c r="F37" s="21" t="s">
        <v>267</v>
      </c>
      <c r="G37" s="21" t="s">
        <v>284</v>
      </c>
      <c r="H37" s="22" t="s">
        <v>1874</v>
      </c>
      <c r="I37" s="11" t="s">
        <v>1862</v>
      </c>
      <c r="J37" s="21"/>
      <c r="K37" s="81"/>
      <c r="L37" s="82"/>
      <c r="M37" s="23" cm="1">
        <f t="array" ref="M37">ProcessPrice(価格係数!$B$4*_xlfn.XLOOKUP(H37,価格表!A:A,価格表!G:G),価格係数!$L$7)</f>
        <v>38800</v>
      </c>
      <c r="N37" s="21" t="s">
        <v>1810</v>
      </c>
    </row>
    <row r="38" spans="1:14" ht="30.75" customHeight="1">
      <c r="A38" s="29">
        <v>15</v>
      </c>
      <c r="C38" s="85"/>
      <c r="D38" s="85"/>
      <c r="E38" s="11">
        <v>99</v>
      </c>
      <c r="F38" s="11" t="s">
        <v>267</v>
      </c>
      <c r="G38" s="11" t="s">
        <v>284</v>
      </c>
      <c r="H38" s="12" t="s">
        <v>1830</v>
      </c>
      <c r="I38" s="11" t="s">
        <v>1812</v>
      </c>
      <c r="J38" s="11"/>
      <c r="K38" s="79"/>
      <c r="L38" s="80"/>
      <c r="M38" s="13" cm="1">
        <f t="array" ref="M38">ProcessPrice(価格係数!$B$4*_xlfn.XLOOKUP(H38,価格表!A:A,価格表!G:G),価格係数!$L$7)</f>
        <v>36200</v>
      </c>
      <c r="N38" s="11" t="s">
        <v>374</v>
      </c>
    </row>
    <row r="39" spans="1:14" ht="30.75" customHeight="1">
      <c r="A39" s="30" t="s">
        <v>4</v>
      </c>
      <c r="C39" s="85"/>
      <c r="D39" s="85"/>
      <c r="E39" s="21">
        <v>99</v>
      </c>
      <c r="F39" s="21" t="s">
        <v>267</v>
      </c>
      <c r="G39" s="21" t="s">
        <v>284</v>
      </c>
      <c r="H39" s="22" t="s">
        <v>1750</v>
      </c>
      <c r="I39" s="83" t="s">
        <v>1719</v>
      </c>
      <c r="J39" s="21"/>
      <c r="K39" s="81" t="s">
        <v>383</v>
      </c>
      <c r="L39" s="82"/>
      <c r="M39" s="23" cm="1">
        <f t="array" ref="M39">ProcessPrice(価格係数!$B$4*_xlfn.XLOOKUP(H39,価格表!A:A,価格表!G:G),価格係数!$L$7)</f>
        <v>40600</v>
      </c>
      <c r="N39" s="21"/>
    </row>
    <row r="40" spans="1:14" ht="30.75" customHeight="1">
      <c r="A40" s="31"/>
      <c r="C40" s="85"/>
      <c r="D40" s="85"/>
      <c r="E40" s="11">
        <v>99</v>
      </c>
      <c r="F40" s="11" t="s">
        <v>267</v>
      </c>
      <c r="G40" s="11" t="s">
        <v>284</v>
      </c>
      <c r="H40" s="12" t="s">
        <v>1749</v>
      </c>
      <c r="I40" s="84"/>
      <c r="J40" s="11"/>
      <c r="K40" s="79" t="s">
        <v>738</v>
      </c>
      <c r="L40" s="80"/>
      <c r="M40" s="13" cm="1">
        <f t="array" ref="M40">ProcessPrice(価格係数!$B$4*_xlfn.XLOOKUP(H40,価格表!A:A,価格表!G:G),価格係数!$L$7)</f>
        <v>40600</v>
      </c>
      <c r="N40" s="11"/>
    </row>
    <row r="41" spans="1:14" ht="30.75" customHeight="1">
      <c r="A41" s="28"/>
      <c r="C41" s="85"/>
      <c r="D41" s="84"/>
      <c r="E41" s="21">
        <v>99</v>
      </c>
      <c r="F41" s="21" t="s">
        <v>267</v>
      </c>
      <c r="G41" s="21" t="s">
        <v>284</v>
      </c>
      <c r="H41" s="22" t="s">
        <v>343</v>
      </c>
      <c r="I41" s="11" t="s">
        <v>272</v>
      </c>
      <c r="J41" s="21"/>
      <c r="K41" s="81"/>
      <c r="L41" s="82"/>
      <c r="M41" s="23" cm="1">
        <f t="array" ref="M41">ProcessPrice(価格係数!$B$4*_xlfn.XLOOKUP(H41,価格表!A:A,価格表!G:G),価格係数!$L$7)</f>
        <v>38900</v>
      </c>
      <c r="N41" s="21"/>
    </row>
    <row r="42" spans="1:14" ht="30.75" customHeight="1">
      <c r="A42" s="29">
        <v>14</v>
      </c>
      <c r="C42" s="85"/>
      <c r="D42" s="83" t="s">
        <v>206</v>
      </c>
      <c r="E42" s="11">
        <v>102</v>
      </c>
      <c r="F42" s="11" t="s">
        <v>267</v>
      </c>
      <c r="G42" s="11" t="s">
        <v>284</v>
      </c>
      <c r="H42" s="12" t="s">
        <v>1887</v>
      </c>
      <c r="I42" s="11" t="s">
        <v>1862</v>
      </c>
      <c r="J42" s="11"/>
      <c r="K42" s="79"/>
      <c r="L42" s="80"/>
      <c r="M42" s="13" cm="1">
        <f t="array" ref="M42">ProcessPrice(価格係数!$B$4*_xlfn.XLOOKUP(H42,価格表!A:A,価格表!G:G),価格係数!$L$7)</f>
        <v>37400</v>
      </c>
      <c r="N42" s="11" t="s">
        <v>1810</v>
      </c>
    </row>
    <row r="43" spans="1:14" ht="30.75" customHeight="1">
      <c r="A43" s="30" t="s">
        <v>4</v>
      </c>
      <c r="C43" s="85"/>
      <c r="D43" s="85"/>
      <c r="E43" s="21">
        <v>102</v>
      </c>
      <c r="F43" s="21" t="s">
        <v>267</v>
      </c>
      <c r="G43" s="21" t="s">
        <v>284</v>
      </c>
      <c r="H43" s="22" t="s">
        <v>590</v>
      </c>
      <c r="I43" s="83" t="s">
        <v>547</v>
      </c>
      <c r="J43" s="21"/>
      <c r="K43" s="81" t="s">
        <v>591</v>
      </c>
      <c r="L43" s="82"/>
      <c r="M43" s="23" cm="1">
        <f t="array" ref="M43">ProcessPrice(価格係数!$B$4*_xlfn.XLOOKUP(H43,価格表!A:A,価格表!G:G),価格係数!$L$7)</f>
        <v>37400</v>
      </c>
      <c r="N43" s="21"/>
    </row>
    <row r="44" spans="1:14" ht="30.75" customHeight="1">
      <c r="A44" s="31"/>
      <c r="C44" s="85"/>
      <c r="D44" s="85"/>
      <c r="E44" s="11">
        <v>98</v>
      </c>
      <c r="F44" s="11" t="s">
        <v>267</v>
      </c>
      <c r="G44" s="11"/>
      <c r="H44" s="12" t="s">
        <v>593</v>
      </c>
      <c r="I44" s="85"/>
      <c r="J44" s="11"/>
      <c r="K44" s="79"/>
      <c r="L44" s="80"/>
      <c r="M44" s="13" cm="1">
        <f t="array" ref="M44">ProcessPrice(価格係数!$B$4*_xlfn.XLOOKUP(H44,価格表!A:A,価格表!G:G),価格係数!$L$7)</f>
        <v>37400</v>
      </c>
      <c r="N44" s="11"/>
    </row>
    <row r="45" spans="1:14" ht="30.75" customHeight="1">
      <c r="A45" s="28"/>
      <c r="C45" s="85"/>
      <c r="D45" s="85"/>
      <c r="E45" s="21">
        <v>98</v>
      </c>
      <c r="F45" s="21" t="s">
        <v>201</v>
      </c>
      <c r="G45" s="21"/>
      <c r="H45" s="22" t="s">
        <v>592</v>
      </c>
      <c r="I45" s="84"/>
      <c r="J45" s="21"/>
      <c r="K45" s="81" t="s">
        <v>1001</v>
      </c>
      <c r="L45" s="82"/>
      <c r="M45" s="23" cm="1">
        <f t="array" ref="M45">ProcessPrice(価格係数!$B$4*_xlfn.XLOOKUP(H45,価格表!A:A,価格表!G:G),価格係数!$L$7)</f>
        <v>37400</v>
      </c>
      <c r="N45" s="21"/>
    </row>
    <row r="46" spans="1:14" ht="30.75" customHeight="1">
      <c r="A46" s="29">
        <v>13</v>
      </c>
      <c r="C46" s="85"/>
      <c r="D46" s="85"/>
      <c r="E46" s="11">
        <v>102</v>
      </c>
      <c r="F46" s="11" t="s">
        <v>267</v>
      </c>
      <c r="G46" s="11" t="s">
        <v>284</v>
      </c>
      <c r="H46" s="12" t="s">
        <v>1845</v>
      </c>
      <c r="I46" s="11" t="s">
        <v>1812</v>
      </c>
      <c r="J46" s="11"/>
      <c r="K46" s="79"/>
      <c r="L46" s="80"/>
      <c r="M46" s="13" cm="1">
        <f t="array" ref="M46">ProcessPrice(価格係数!$B$4*_xlfn.XLOOKUP(H46,価格表!A:A,価格表!G:G),価格係数!$L$7)</f>
        <v>35100</v>
      </c>
      <c r="N46" s="11" t="s">
        <v>374</v>
      </c>
    </row>
    <row r="47" spans="1:14" ht="30.75" customHeight="1">
      <c r="A47" s="30" t="s">
        <v>4</v>
      </c>
      <c r="C47" s="85"/>
      <c r="D47" s="85"/>
      <c r="E47" s="21">
        <v>102</v>
      </c>
      <c r="F47" s="21" t="s">
        <v>311</v>
      </c>
      <c r="G47" s="21" t="s">
        <v>284</v>
      </c>
      <c r="H47" s="22" t="s">
        <v>1773</v>
      </c>
      <c r="I47" s="11" t="s">
        <v>1719</v>
      </c>
      <c r="J47" s="21"/>
      <c r="K47" s="81" t="s">
        <v>1774</v>
      </c>
      <c r="L47" s="82"/>
      <c r="M47" s="23" cm="1">
        <f t="array" ref="M47">ProcessPrice(価格係数!$B$4*_xlfn.XLOOKUP(H47,価格表!A:A,価格表!G:G),価格係数!$L$7)</f>
        <v>39300</v>
      </c>
      <c r="N47" s="21"/>
    </row>
    <row r="48" spans="1:14" ht="30.75" customHeight="1">
      <c r="A48" s="31"/>
      <c r="C48" s="84"/>
      <c r="D48" s="84"/>
      <c r="E48" s="11">
        <v>98</v>
      </c>
      <c r="F48" s="11" t="s">
        <v>267</v>
      </c>
      <c r="G48" s="11"/>
      <c r="H48" s="12" t="s">
        <v>1915</v>
      </c>
      <c r="I48" s="11" t="s">
        <v>1912</v>
      </c>
      <c r="J48" s="11"/>
      <c r="K48" s="79"/>
      <c r="L48" s="80"/>
      <c r="M48" s="13" cm="1">
        <f t="array" ref="M48">ProcessPrice(価格係数!$B$4*_xlfn.XLOOKUP(H48,価格表!A:A,価格表!G:G),価格係数!$L$7)</f>
        <v>40800</v>
      </c>
      <c r="N48" s="11" t="s">
        <v>374</v>
      </c>
    </row>
    <row r="49" spans="8:13" ht="22.5" customHeight="1">
      <c r="H49" s="48"/>
      <c r="M49" s="49"/>
    </row>
    <row r="50" spans="8:13" ht="22.5" customHeight="1">
      <c r="H50" s="48"/>
      <c r="I50" s="9">
        <v>22</v>
      </c>
      <c r="M50" s="49"/>
    </row>
    <row r="51" spans="8:13" ht="22.5" customHeight="1">
      <c r="H51" s="48"/>
      <c r="M51" s="49"/>
    </row>
  </sheetData>
  <mergeCells count="58">
    <mergeCell ref="K24:L24"/>
    <mergeCell ref="K8:L8"/>
    <mergeCell ref="K9:L9"/>
    <mergeCell ref="K10:L10"/>
    <mergeCell ref="K11:L11"/>
    <mergeCell ref="K12:L12"/>
    <mergeCell ref="K4:L4"/>
    <mergeCell ref="C5:C48"/>
    <mergeCell ref="D5:D7"/>
    <mergeCell ref="K5:L5"/>
    <mergeCell ref="K6:L6"/>
    <mergeCell ref="K7:L7"/>
    <mergeCell ref="D8:D19"/>
    <mergeCell ref="K17:L17"/>
    <mergeCell ref="I18:I19"/>
    <mergeCell ref="K18:L18"/>
    <mergeCell ref="K19:L19"/>
    <mergeCell ref="D20:D28"/>
    <mergeCell ref="K20:L20"/>
    <mergeCell ref="K21:L21"/>
    <mergeCell ref="K22:L22"/>
    <mergeCell ref="K23:L23"/>
    <mergeCell ref="K25:L25"/>
    <mergeCell ref="I26:I27"/>
    <mergeCell ref="K26:L26"/>
    <mergeCell ref="K27:L27"/>
    <mergeCell ref="K28:L28"/>
    <mergeCell ref="I33:I34"/>
    <mergeCell ref="K33:L33"/>
    <mergeCell ref="K34:L34"/>
    <mergeCell ref="K35:L35"/>
    <mergeCell ref="D36:D41"/>
    <mergeCell ref="K36:L36"/>
    <mergeCell ref="K37:L37"/>
    <mergeCell ref="K38:L38"/>
    <mergeCell ref="I39:I40"/>
    <mergeCell ref="K39:L39"/>
    <mergeCell ref="D29:D34"/>
    <mergeCell ref="K29:L29"/>
    <mergeCell ref="K30:L30"/>
    <mergeCell ref="K31:L31"/>
    <mergeCell ref="K32:L32"/>
    <mergeCell ref="I13:I16"/>
    <mergeCell ref="K13:L13"/>
    <mergeCell ref="K14:L14"/>
    <mergeCell ref="K15:L15"/>
    <mergeCell ref="K16:L16"/>
    <mergeCell ref="K48:L48"/>
    <mergeCell ref="K40:L40"/>
    <mergeCell ref="K41:L41"/>
    <mergeCell ref="D42:D48"/>
    <mergeCell ref="K42:L42"/>
    <mergeCell ref="I43:I45"/>
    <mergeCell ref="K43:L43"/>
    <mergeCell ref="K44:L44"/>
    <mergeCell ref="K45:L45"/>
    <mergeCell ref="K46:L46"/>
    <mergeCell ref="K47:L47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AF6B6-C7E4-4C22-844F-BEF9291FA53B}">
  <sheetPr codeName="Sheet35">
    <tabColor rgb="FF92D050"/>
    <pageSetUpPr fitToPage="1"/>
  </sheetPr>
  <dimension ref="C1:U51"/>
  <sheetViews>
    <sheetView view="pageBreakPreview" zoomScale="60" zoomScaleNormal="100" workbookViewId="0">
      <selection activeCell="N5" sqref="N5:N4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18</v>
      </c>
      <c r="D5" s="83" t="s">
        <v>206</v>
      </c>
      <c r="E5" s="18">
        <v>98</v>
      </c>
      <c r="F5" s="18" t="s">
        <v>267</v>
      </c>
      <c r="G5" s="18"/>
      <c r="H5" s="19" t="s">
        <v>370</v>
      </c>
      <c r="I5" s="46" t="s">
        <v>272</v>
      </c>
      <c r="J5" s="18"/>
      <c r="K5" s="81"/>
      <c r="L5" s="82"/>
      <c r="M5" s="20" cm="1">
        <f t="array" ref="M5">ProcessPrice(価格係数!$B$4*_xlfn.XLOOKUP(H5,価格表!A:A,価格表!G:G),価格係数!$L$7)</f>
        <v>39300</v>
      </c>
      <c r="N5" s="18"/>
      <c r="P5" s="32"/>
    </row>
    <row r="6" spans="3:16" ht="30.75" customHeight="1">
      <c r="C6" s="85"/>
      <c r="D6" s="85"/>
      <c r="E6" s="11">
        <v>102</v>
      </c>
      <c r="F6" s="11" t="s">
        <v>267</v>
      </c>
      <c r="G6" s="11" t="s">
        <v>284</v>
      </c>
      <c r="H6" s="12" t="s">
        <v>268</v>
      </c>
      <c r="I6" s="11" t="s">
        <v>269</v>
      </c>
      <c r="J6" s="11"/>
      <c r="K6" s="79" t="s">
        <v>512</v>
      </c>
      <c r="L6" s="80"/>
      <c r="M6" s="13" cm="1">
        <f t="array" ref="M6">ProcessPrice(価格係数!$B$4*_xlfn.XLOOKUP(H6,価格表!A:A,価格表!G:G),価格係数!$L$7)</f>
        <v>40200</v>
      </c>
      <c r="N6" s="11"/>
      <c r="P6" s="33">
        <v>23</v>
      </c>
    </row>
    <row r="7" spans="3:16" ht="30.75" customHeight="1">
      <c r="C7" s="85"/>
      <c r="D7" s="84"/>
      <c r="E7" s="21">
        <v>98</v>
      </c>
      <c r="F7" s="21" t="s">
        <v>267</v>
      </c>
      <c r="G7" s="21"/>
      <c r="H7" s="22" t="s">
        <v>1696</v>
      </c>
      <c r="I7" s="11" t="s">
        <v>1673</v>
      </c>
      <c r="J7" s="21"/>
      <c r="K7" s="81" t="s">
        <v>2028</v>
      </c>
      <c r="L7" s="82"/>
      <c r="M7" s="23" cm="1">
        <f t="array" ref="M7">ProcessPrice(価格係数!$B$4*_xlfn.XLOOKUP(H7,価格表!A:A,価格表!G:G),価格係数!$L$7)</f>
        <v>35100</v>
      </c>
      <c r="N7" s="21"/>
      <c r="P7" s="34" t="s">
        <v>4</v>
      </c>
    </row>
    <row r="8" spans="3:16" ht="30.75" customHeight="1">
      <c r="C8" s="85"/>
      <c r="D8" s="83" t="s">
        <v>214</v>
      </c>
      <c r="E8" s="11">
        <v>104</v>
      </c>
      <c r="F8" s="11" t="s">
        <v>267</v>
      </c>
      <c r="G8" s="11" t="s">
        <v>284</v>
      </c>
      <c r="H8" s="12" t="s">
        <v>664</v>
      </c>
      <c r="I8" s="11" t="s">
        <v>660</v>
      </c>
      <c r="J8" s="11"/>
      <c r="K8" s="79" t="s">
        <v>383</v>
      </c>
      <c r="L8" s="80"/>
      <c r="M8" s="13" cm="1">
        <f t="array" ref="M8">ProcessPrice(価格係数!$B$4*_xlfn.XLOOKUP(H8,価格表!A:A,価格表!G:G),価格係数!$L$7)</f>
        <v>47100</v>
      </c>
      <c r="N8" s="11"/>
      <c r="P8" s="35"/>
    </row>
    <row r="9" spans="3:16" ht="30.75" customHeight="1">
      <c r="C9" s="85"/>
      <c r="D9" s="85"/>
      <c r="E9" s="21">
        <v>104</v>
      </c>
      <c r="F9" s="21" t="s">
        <v>302</v>
      </c>
      <c r="G9" s="21" t="s">
        <v>284</v>
      </c>
      <c r="H9" s="22" t="s">
        <v>1897</v>
      </c>
      <c r="I9" s="11" t="s">
        <v>1862</v>
      </c>
      <c r="J9" s="21"/>
      <c r="K9" s="81"/>
      <c r="L9" s="82"/>
      <c r="M9" s="23" cm="1">
        <f t="array" ref="M9">ProcessPrice(価格係数!$B$4*_xlfn.XLOOKUP(H9,価格表!A:A,価格表!G:G),価格係数!$L$7)</f>
        <v>42600</v>
      </c>
      <c r="N9" s="21" t="s">
        <v>1810</v>
      </c>
      <c r="P9" s="32"/>
    </row>
    <row r="10" spans="3:16" ht="30.75" customHeight="1">
      <c r="C10" s="85"/>
      <c r="D10" s="85"/>
      <c r="E10" s="11">
        <v>104</v>
      </c>
      <c r="F10" s="11" t="s">
        <v>267</v>
      </c>
      <c r="G10" s="11" t="s">
        <v>284</v>
      </c>
      <c r="H10" s="12" t="s">
        <v>1854</v>
      </c>
      <c r="I10" s="11" t="s">
        <v>1812</v>
      </c>
      <c r="J10" s="11"/>
      <c r="K10" s="79"/>
      <c r="L10" s="80"/>
      <c r="M10" s="13" cm="1">
        <f t="array" ref="M10">ProcessPrice(価格係数!$B$4*_xlfn.XLOOKUP(H10,価格表!A:A,価格表!G:G),価格係数!$L$7)</f>
        <v>39500</v>
      </c>
      <c r="N10" s="11" t="s">
        <v>374</v>
      </c>
      <c r="P10" s="33">
        <v>22</v>
      </c>
    </row>
    <row r="11" spans="3:16" ht="30.75" customHeight="1">
      <c r="C11" s="85"/>
      <c r="D11" s="85"/>
      <c r="E11" s="21">
        <v>100</v>
      </c>
      <c r="F11" s="21" t="s">
        <v>302</v>
      </c>
      <c r="G11" s="21"/>
      <c r="H11" s="22" t="s">
        <v>1784</v>
      </c>
      <c r="I11" s="83" t="s">
        <v>1719</v>
      </c>
      <c r="J11" s="21"/>
      <c r="K11" s="81" t="s">
        <v>510</v>
      </c>
      <c r="L11" s="82"/>
      <c r="M11" s="23" cm="1">
        <f t="array" ref="M11">ProcessPrice(価格係数!$B$4*_xlfn.XLOOKUP(H11,価格表!A:A,価格表!G:G),価格係数!$L$7)</f>
        <v>42100</v>
      </c>
      <c r="N11" s="21"/>
      <c r="P11" s="34" t="s">
        <v>4</v>
      </c>
    </row>
    <row r="12" spans="3:16" ht="30.75" customHeight="1">
      <c r="C12" s="85"/>
      <c r="D12" s="85"/>
      <c r="E12" s="11">
        <v>100</v>
      </c>
      <c r="F12" s="11" t="s">
        <v>267</v>
      </c>
      <c r="G12" s="11"/>
      <c r="H12" s="12" t="s">
        <v>1786</v>
      </c>
      <c r="I12" s="85"/>
      <c r="J12" s="11"/>
      <c r="K12" s="79" t="s">
        <v>1774</v>
      </c>
      <c r="L12" s="80"/>
      <c r="M12" s="13" cm="1">
        <f t="array" ref="M12">ProcessPrice(価格係数!$B$4*_xlfn.XLOOKUP(H12,価格表!A:A,価格表!G:G),価格係数!$L$7)</f>
        <v>42100</v>
      </c>
      <c r="N12" s="11"/>
      <c r="P12" s="35"/>
    </row>
    <row r="13" spans="3:16" ht="30.75" customHeight="1">
      <c r="C13" s="85"/>
      <c r="D13" s="85"/>
      <c r="E13" s="21">
        <v>100</v>
      </c>
      <c r="F13" s="21" t="s">
        <v>267</v>
      </c>
      <c r="G13" s="21"/>
      <c r="H13" s="22" t="s">
        <v>1785</v>
      </c>
      <c r="I13" s="84"/>
      <c r="J13" s="21"/>
      <c r="K13" s="81" t="s">
        <v>383</v>
      </c>
      <c r="L13" s="82"/>
      <c r="M13" s="23" cm="1">
        <f t="array" ref="M13">ProcessPrice(価格係数!$B$4*_xlfn.XLOOKUP(H13,価格表!A:A,価格表!G:G),価格係数!$L$7)</f>
        <v>42100</v>
      </c>
      <c r="N13" s="21"/>
      <c r="P13" s="32"/>
    </row>
    <row r="14" spans="3:16" ht="30.75" customHeight="1">
      <c r="C14" s="85"/>
      <c r="D14" s="85"/>
      <c r="E14" s="11">
        <v>104</v>
      </c>
      <c r="F14" s="11" t="s">
        <v>267</v>
      </c>
      <c r="G14" s="11" t="s">
        <v>284</v>
      </c>
      <c r="H14" s="12" t="s">
        <v>1922</v>
      </c>
      <c r="I14" s="11" t="s">
        <v>1912</v>
      </c>
      <c r="J14" s="11"/>
      <c r="K14" s="79"/>
      <c r="L14" s="80"/>
      <c r="M14" s="13" cm="1">
        <f t="array" ref="M14">ProcessPrice(価格係数!$B$4*_xlfn.XLOOKUP(H14,価格表!A:A,価格表!G:G),価格係数!$L$7)</f>
        <v>41900</v>
      </c>
      <c r="N14" s="11" t="s">
        <v>374</v>
      </c>
      <c r="P14" s="33">
        <v>21</v>
      </c>
    </row>
    <row r="15" spans="3:16" ht="30.75" customHeight="1">
      <c r="C15" s="85"/>
      <c r="D15" s="85"/>
      <c r="E15" s="21">
        <v>100</v>
      </c>
      <c r="F15" s="21" t="s">
        <v>267</v>
      </c>
      <c r="G15" s="21"/>
      <c r="H15" s="22" t="s">
        <v>737</v>
      </c>
      <c r="I15" s="11" t="s">
        <v>735</v>
      </c>
      <c r="J15" s="21"/>
      <c r="K15" s="81" t="s">
        <v>738</v>
      </c>
      <c r="L15" s="82"/>
      <c r="M15" s="23" cm="1">
        <f t="array" ref="M15">ProcessPrice(価格係数!$B$4*_xlfn.XLOOKUP(H15,価格表!A:A,価格表!G:G),価格係数!$L$7)</f>
        <v>43900</v>
      </c>
      <c r="N15" s="21"/>
      <c r="P15" s="34" t="s">
        <v>4</v>
      </c>
    </row>
    <row r="16" spans="3:16" ht="30.75" customHeight="1">
      <c r="C16" s="85"/>
      <c r="D16" s="85"/>
      <c r="E16" s="11">
        <v>104</v>
      </c>
      <c r="F16" s="11" t="s">
        <v>267</v>
      </c>
      <c r="G16" s="11" t="s">
        <v>284</v>
      </c>
      <c r="H16" s="12" t="s">
        <v>397</v>
      </c>
      <c r="I16" s="83" t="s">
        <v>272</v>
      </c>
      <c r="J16" s="11"/>
      <c r="K16" s="79"/>
      <c r="L16" s="80"/>
      <c r="M16" s="13" cm="1">
        <f t="array" ref="M16">ProcessPrice(価格係数!$B$4*_xlfn.XLOOKUP(H16,価格表!A:A,価格表!G:G),価格係数!$L$7)</f>
        <v>42300</v>
      </c>
      <c r="N16" s="11"/>
      <c r="P16" s="35"/>
    </row>
    <row r="17" spans="3:16" ht="30.75" customHeight="1">
      <c r="C17" s="85"/>
      <c r="D17" s="85"/>
      <c r="E17" s="21">
        <v>104</v>
      </c>
      <c r="F17" s="21" t="s">
        <v>201</v>
      </c>
      <c r="G17" s="21" t="s">
        <v>284</v>
      </c>
      <c r="H17" s="22" t="s">
        <v>396</v>
      </c>
      <c r="I17" s="84"/>
      <c r="J17" s="21"/>
      <c r="K17" s="81" t="s">
        <v>383</v>
      </c>
      <c r="L17" s="82"/>
      <c r="M17" s="23" cm="1">
        <f t="array" ref="M17">ProcessPrice(価格係数!$B$4*_xlfn.XLOOKUP(H17,価格表!A:A,価格表!G:G),価格係数!$L$7)</f>
        <v>44300</v>
      </c>
      <c r="N17" s="21"/>
      <c r="P17" s="32"/>
    </row>
    <row r="18" spans="3:16" ht="30.75" customHeight="1">
      <c r="C18" s="85"/>
      <c r="D18" s="84"/>
      <c r="E18" s="11">
        <v>104</v>
      </c>
      <c r="F18" s="11" t="s">
        <v>311</v>
      </c>
      <c r="G18" s="11" t="s">
        <v>284</v>
      </c>
      <c r="H18" s="12" t="s">
        <v>1698</v>
      </c>
      <c r="I18" s="11" t="s">
        <v>1673</v>
      </c>
      <c r="J18" s="11"/>
      <c r="K18" s="79" t="s">
        <v>512</v>
      </c>
      <c r="L18" s="80"/>
      <c r="M18" s="13" cm="1">
        <f t="array" ref="M18">ProcessPrice(価格係数!$B$4*_xlfn.XLOOKUP(H18,価格表!A:A,価格表!G:G),価格係数!$L$7)</f>
        <v>41100</v>
      </c>
      <c r="N18" s="11"/>
      <c r="P18" s="33">
        <v>20</v>
      </c>
    </row>
    <row r="19" spans="3:16" ht="30.75" customHeight="1">
      <c r="C19" s="85"/>
      <c r="D19" s="83" t="s">
        <v>40</v>
      </c>
      <c r="E19" s="21">
        <v>109</v>
      </c>
      <c r="F19" s="21" t="s">
        <v>311</v>
      </c>
      <c r="G19" s="21" t="s">
        <v>284</v>
      </c>
      <c r="H19" s="22" t="s">
        <v>1261</v>
      </c>
      <c r="I19" s="11" t="s">
        <v>1214</v>
      </c>
      <c r="J19" s="21"/>
      <c r="K19" s="81"/>
      <c r="L19" s="82"/>
      <c r="M19" s="23" cm="1">
        <f t="array" ref="M19">ProcessPrice(価格係数!$B$4*_xlfn.XLOOKUP(H19,価格表!A:A,価格表!G:G),価格係数!$L$7)</f>
        <v>49800</v>
      </c>
      <c r="N19" s="21"/>
      <c r="P19" s="34" t="s">
        <v>4</v>
      </c>
    </row>
    <row r="20" spans="3:16" ht="30.75" customHeight="1">
      <c r="C20" s="85"/>
      <c r="D20" s="85"/>
      <c r="E20" s="11">
        <v>109</v>
      </c>
      <c r="F20" s="11" t="s">
        <v>267</v>
      </c>
      <c r="G20" s="11" t="s">
        <v>284</v>
      </c>
      <c r="H20" s="12" t="s">
        <v>691</v>
      </c>
      <c r="I20" s="83" t="s">
        <v>660</v>
      </c>
      <c r="J20" s="11" t="s">
        <v>358</v>
      </c>
      <c r="K20" s="79" t="s">
        <v>616</v>
      </c>
      <c r="L20" s="80"/>
      <c r="M20" s="13" cm="1">
        <f t="array" ref="M20">ProcessPrice(価格係数!$B$4*_xlfn.XLOOKUP(H20,価格表!A:A,価格表!G:G),価格係数!$L$7)</f>
        <v>56400</v>
      </c>
      <c r="N20" s="11"/>
      <c r="P20" s="35"/>
    </row>
    <row r="21" spans="3:16" ht="30.75" customHeight="1">
      <c r="C21" s="85"/>
      <c r="D21" s="85"/>
      <c r="E21" s="21">
        <v>109</v>
      </c>
      <c r="F21" s="21" t="s">
        <v>267</v>
      </c>
      <c r="G21" s="21" t="s">
        <v>284</v>
      </c>
      <c r="H21" s="22" t="s">
        <v>692</v>
      </c>
      <c r="I21" s="85"/>
      <c r="J21" s="21"/>
      <c r="K21" s="81" t="s">
        <v>616</v>
      </c>
      <c r="L21" s="82"/>
      <c r="M21" s="23" cm="1">
        <f t="array" ref="M21">ProcessPrice(価格係数!$B$4*_xlfn.XLOOKUP(H21,価格表!A:A,価格表!G:G),価格係数!$L$7)</f>
        <v>52400</v>
      </c>
      <c r="N21" s="21"/>
      <c r="P21" s="32"/>
    </row>
    <row r="22" spans="3:16" ht="30.75" customHeight="1">
      <c r="C22" s="85"/>
      <c r="D22" s="85"/>
      <c r="E22" s="11">
        <v>105</v>
      </c>
      <c r="F22" s="11" t="s">
        <v>302</v>
      </c>
      <c r="G22" s="11"/>
      <c r="H22" s="12" t="s">
        <v>690</v>
      </c>
      <c r="I22" s="84"/>
      <c r="J22" s="11"/>
      <c r="K22" s="79" t="s">
        <v>675</v>
      </c>
      <c r="L22" s="80"/>
      <c r="M22" s="13" cm="1">
        <f t="array" ref="M22">ProcessPrice(価格係数!$B$4*_xlfn.XLOOKUP(H22,価格表!A:A,価格表!G:G),価格係数!$L$7)</f>
        <v>54900</v>
      </c>
      <c r="N22" s="11"/>
      <c r="P22" s="33">
        <v>19</v>
      </c>
    </row>
    <row r="23" spans="3:16" ht="30.75" customHeight="1">
      <c r="C23" s="85"/>
      <c r="D23" s="85"/>
      <c r="E23" s="21">
        <v>109</v>
      </c>
      <c r="F23" s="21" t="s">
        <v>311</v>
      </c>
      <c r="G23" s="21" t="s">
        <v>284</v>
      </c>
      <c r="H23" s="22" t="s">
        <v>654</v>
      </c>
      <c r="I23" s="11" t="s">
        <v>652</v>
      </c>
      <c r="J23" s="21"/>
      <c r="K23" s="81" t="s">
        <v>675</v>
      </c>
      <c r="L23" s="82"/>
      <c r="M23" s="23" cm="1">
        <f t="array" ref="M23">ProcessPrice(価格係数!$B$4*_xlfn.XLOOKUP(H23,価格表!A:A,価格表!G:G),価格係数!$L$7)</f>
        <v>54900</v>
      </c>
      <c r="N23" s="21"/>
      <c r="P23" s="34" t="s">
        <v>4</v>
      </c>
    </row>
    <row r="24" spans="3:16" ht="30.75" customHeight="1">
      <c r="C24" s="85"/>
      <c r="D24" s="85"/>
      <c r="E24" s="11">
        <v>109</v>
      </c>
      <c r="F24" s="11" t="s">
        <v>267</v>
      </c>
      <c r="G24" s="11" t="s">
        <v>284</v>
      </c>
      <c r="H24" s="12" t="s">
        <v>748</v>
      </c>
      <c r="I24" s="83" t="s">
        <v>735</v>
      </c>
      <c r="J24" s="11"/>
      <c r="K24" s="79" t="s">
        <v>699</v>
      </c>
      <c r="L24" s="80"/>
      <c r="M24" s="13" cm="1">
        <f t="array" ref="M24">ProcessPrice(価格係数!$B$4*_xlfn.XLOOKUP(H24,価格表!A:A,価格表!G:G),価格係数!$L$7)</f>
        <v>52600</v>
      </c>
      <c r="N24" s="11"/>
      <c r="P24" s="35"/>
    </row>
    <row r="25" spans="3:16" ht="30.75" customHeight="1">
      <c r="C25" s="85"/>
      <c r="D25" s="85"/>
      <c r="E25" s="21">
        <v>105</v>
      </c>
      <c r="F25" s="21" t="s">
        <v>267</v>
      </c>
      <c r="G25" s="21"/>
      <c r="H25" s="22" t="s">
        <v>747</v>
      </c>
      <c r="I25" s="84"/>
      <c r="J25" s="21"/>
      <c r="K25" s="81" t="s">
        <v>675</v>
      </c>
      <c r="L25" s="82"/>
      <c r="M25" s="23" cm="1">
        <f t="array" ref="M25">ProcessPrice(価格係数!$B$4*_xlfn.XLOOKUP(H25,価格表!A:A,価格表!G:G),価格係数!$L$7)</f>
        <v>52600</v>
      </c>
      <c r="N25" s="21"/>
      <c r="P25" s="36"/>
    </row>
    <row r="26" spans="3:16" ht="30.75" customHeight="1">
      <c r="C26" s="85"/>
      <c r="D26" s="84"/>
      <c r="E26" s="11">
        <v>109</v>
      </c>
      <c r="F26" s="11" t="s">
        <v>302</v>
      </c>
      <c r="G26" s="11" t="s">
        <v>284</v>
      </c>
      <c r="H26" s="12" t="s">
        <v>484</v>
      </c>
      <c r="I26" s="11" t="s">
        <v>447</v>
      </c>
      <c r="J26" s="11"/>
      <c r="K26" s="79" t="s">
        <v>448</v>
      </c>
      <c r="L26" s="80"/>
      <c r="M26" s="13" cm="1">
        <f t="array" ref="M26">ProcessPrice(価格係数!$B$4*_xlfn.XLOOKUP(H26,価格表!A:A,価格表!G:G),価格係数!$L$7)</f>
        <v>52800</v>
      </c>
      <c r="N26" s="11"/>
      <c r="P26" s="37">
        <v>18</v>
      </c>
    </row>
    <row r="27" spans="3:16" ht="30.75" customHeight="1">
      <c r="C27" s="85"/>
      <c r="D27" s="83" t="s">
        <v>295</v>
      </c>
      <c r="E27" s="21">
        <v>96</v>
      </c>
      <c r="F27" s="21" t="s">
        <v>201</v>
      </c>
      <c r="G27" s="21" t="s">
        <v>284</v>
      </c>
      <c r="H27" s="22" t="s">
        <v>566</v>
      </c>
      <c r="I27" s="11" t="s">
        <v>547</v>
      </c>
      <c r="J27" s="21"/>
      <c r="K27" s="81" t="s">
        <v>738</v>
      </c>
      <c r="L27" s="82"/>
      <c r="M27" s="23" cm="1">
        <f t="array" ref="M27">ProcessPrice(価格係数!$B$4*_xlfn.XLOOKUP(H27,価格表!A:A,価格表!G:G),価格係数!$L$7)</f>
        <v>34300</v>
      </c>
      <c r="N27" s="21"/>
      <c r="P27" s="38" t="s">
        <v>4</v>
      </c>
    </row>
    <row r="28" spans="3:16" ht="30.75" customHeight="1">
      <c r="C28" s="85"/>
      <c r="D28" s="84"/>
      <c r="E28" s="11">
        <v>96</v>
      </c>
      <c r="F28" s="11" t="s">
        <v>201</v>
      </c>
      <c r="G28" s="11" t="s">
        <v>284</v>
      </c>
      <c r="H28" s="12" t="s">
        <v>296</v>
      </c>
      <c r="I28" s="11" t="s">
        <v>272</v>
      </c>
      <c r="J28" s="11"/>
      <c r="K28" s="79"/>
      <c r="L28" s="80"/>
      <c r="M28" s="13" cm="1">
        <f t="array" ref="M28">ProcessPrice(価格係数!$B$4*_xlfn.XLOOKUP(H28,価格表!A:A,価格表!G:G),価格係数!$L$7)</f>
        <v>32300</v>
      </c>
      <c r="N28" s="11"/>
      <c r="P28" s="39"/>
    </row>
    <row r="29" spans="3:16" ht="30.75" customHeight="1">
      <c r="C29" s="85"/>
      <c r="D29" s="83" t="s">
        <v>210</v>
      </c>
      <c r="E29" s="21">
        <v>100</v>
      </c>
      <c r="F29" s="21" t="s">
        <v>267</v>
      </c>
      <c r="G29" s="21"/>
      <c r="H29" s="22" t="s">
        <v>1217</v>
      </c>
      <c r="I29" s="11" t="s">
        <v>1214</v>
      </c>
      <c r="J29" s="21"/>
      <c r="K29" s="81"/>
      <c r="L29" s="82"/>
      <c r="M29" s="23" cm="1">
        <f t="array" ref="M29">ProcessPrice(価格係数!$B$4*_xlfn.XLOOKUP(H29,価格表!A:A,価格表!G:G),価格係数!$L$7)</f>
        <v>40800</v>
      </c>
      <c r="N29" s="21"/>
      <c r="P29" s="32"/>
    </row>
    <row r="30" spans="3:16" ht="30.75" customHeight="1">
      <c r="C30" s="85"/>
      <c r="D30" s="85"/>
      <c r="E30" s="11">
        <v>100</v>
      </c>
      <c r="F30" s="11" t="s">
        <v>201</v>
      </c>
      <c r="G30" s="11"/>
      <c r="H30" s="12" t="s">
        <v>1919</v>
      </c>
      <c r="I30" s="11" t="s">
        <v>1912</v>
      </c>
      <c r="J30" s="11"/>
      <c r="K30" s="79"/>
      <c r="L30" s="80"/>
      <c r="M30" s="13" cm="1">
        <f t="array" ref="M30">ProcessPrice(価格係数!$B$4*_xlfn.XLOOKUP(H30,価格表!A:A,価格表!G:G),価格係数!$L$7)</f>
        <v>38000</v>
      </c>
      <c r="N30" s="11"/>
      <c r="P30" s="33">
        <v>17</v>
      </c>
    </row>
    <row r="31" spans="3:16" ht="30.75" customHeight="1">
      <c r="C31" s="85"/>
      <c r="D31" s="84"/>
      <c r="E31" s="21">
        <v>104</v>
      </c>
      <c r="F31" s="21" t="s">
        <v>302</v>
      </c>
      <c r="G31" s="21" t="s">
        <v>284</v>
      </c>
      <c r="H31" s="22" t="s">
        <v>375</v>
      </c>
      <c r="I31" s="11" t="s">
        <v>272</v>
      </c>
      <c r="J31" s="21"/>
      <c r="K31" s="81"/>
      <c r="L31" s="82"/>
      <c r="M31" s="23" cm="1">
        <f t="array" ref="M31">ProcessPrice(価格係数!$B$4*_xlfn.XLOOKUP(H31,価格表!A:A,価格表!G:G),価格係数!$L$7)</f>
        <v>38000</v>
      </c>
      <c r="N31" s="21"/>
      <c r="P31" s="34" t="s">
        <v>4</v>
      </c>
    </row>
    <row r="32" spans="3:16" ht="30.75" customHeight="1">
      <c r="C32" s="85"/>
      <c r="D32" s="83" t="s">
        <v>32</v>
      </c>
      <c r="E32" s="11">
        <v>107</v>
      </c>
      <c r="F32" s="11" t="s">
        <v>302</v>
      </c>
      <c r="G32" s="11" t="s">
        <v>284</v>
      </c>
      <c r="H32" s="12" t="s">
        <v>1235</v>
      </c>
      <c r="I32" s="83" t="s">
        <v>1214</v>
      </c>
      <c r="J32" s="11"/>
      <c r="K32" s="79"/>
      <c r="L32" s="80"/>
      <c r="M32" s="13" cm="1">
        <f t="array" ref="M32">ProcessPrice(価格係数!$B$4*_xlfn.XLOOKUP(H32,価格表!A:A,価格表!G:G),価格係数!$L$7)</f>
        <v>44500</v>
      </c>
      <c r="N32" s="11"/>
      <c r="P32" s="35"/>
    </row>
    <row r="33" spans="3:16" ht="30.75" customHeight="1">
      <c r="C33" s="85"/>
      <c r="D33" s="85"/>
      <c r="E33" s="21">
        <v>107</v>
      </c>
      <c r="F33" s="21" t="s">
        <v>302</v>
      </c>
      <c r="G33" s="21" t="s">
        <v>284</v>
      </c>
      <c r="H33" s="22" t="s">
        <v>1237</v>
      </c>
      <c r="I33" s="85"/>
      <c r="J33" s="21"/>
      <c r="K33" s="81" t="s">
        <v>1238</v>
      </c>
      <c r="L33" s="82"/>
      <c r="M33" s="23" cm="1">
        <f t="array" ref="M33">ProcessPrice(価格係数!$B$4*_xlfn.XLOOKUP(H33,価格表!A:A,価格表!G:G),価格係数!$L$7)</f>
        <v>46700</v>
      </c>
      <c r="N33" s="21"/>
      <c r="P33" s="32"/>
    </row>
    <row r="34" spans="3:16" ht="30.75" customHeight="1">
      <c r="C34" s="85"/>
      <c r="D34" s="85"/>
      <c r="E34" s="11">
        <v>107</v>
      </c>
      <c r="F34" s="11" t="s">
        <v>267</v>
      </c>
      <c r="G34" s="11" t="s">
        <v>284</v>
      </c>
      <c r="H34" s="12" t="s">
        <v>1236</v>
      </c>
      <c r="I34" s="84"/>
      <c r="J34" s="11"/>
      <c r="K34" s="79" t="s">
        <v>383</v>
      </c>
      <c r="L34" s="80"/>
      <c r="M34" s="13" cm="1">
        <f t="array" ref="M34">ProcessPrice(価格係数!$B$4*_xlfn.XLOOKUP(H34,価格表!A:A,価格表!G:G),価格係数!$L$7)</f>
        <v>46700</v>
      </c>
      <c r="N34" s="11"/>
      <c r="P34" s="33">
        <v>16</v>
      </c>
    </row>
    <row r="35" spans="3:16" ht="30.75" customHeight="1">
      <c r="C35" s="85"/>
      <c r="D35" s="85"/>
      <c r="E35" s="21">
        <v>103</v>
      </c>
      <c r="F35" s="21" t="s">
        <v>302</v>
      </c>
      <c r="G35" s="21"/>
      <c r="H35" s="22" t="s">
        <v>673</v>
      </c>
      <c r="I35" s="83" t="s">
        <v>660</v>
      </c>
      <c r="J35" s="21"/>
      <c r="K35" s="81" t="s">
        <v>512</v>
      </c>
      <c r="L35" s="82"/>
      <c r="M35" s="23" cm="1">
        <f t="array" ref="M35">ProcessPrice(価格係数!$B$4*_xlfn.XLOOKUP(H35,価格表!A:A,価格表!G:G),価格係数!$L$7)</f>
        <v>45300</v>
      </c>
      <c r="N35" s="21"/>
      <c r="P35" s="34" t="s">
        <v>4</v>
      </c>
    </row>
    <row r="36" spans="3:16" ht="30.75" customHeight="1">
      <c r="C36" s="85"/>
      <c r="D36" s="85"/>
      <c r="E36" s="11">
        <v>103</v>
      </c>
      <c r="F36" s="11" t="s">
        <v>302</v>
      </c>
      <c r="G36" s="11"/>
      <c r="H36" s="12" t="s">
        <v>674</v>
      </c>
      <c r="I36" s="85"/>
      <c r="J36" s="11"/>
      <c r="K36" s="79" t="s">
        <v>675</v>
      </c>
      <c r="L36" s="80"/>
      <c r="M36" s="13" cm="1">
        <f t="array" ref="M36">ProcessPrice(価格係数!$B$4*_xlfn.XLOOKUP(H36,価格表!A:A,価格表!G:G),価格係数!$L$7)</f>
        <v>45300</v>
      </c>
      <c r="N36" s="11"/>
      <c r="P36" s="35"/>
    </row>
    <row r="37" spans="3:16" ht="30.75" customHeight="1">
      <c r="C37" s="85"/>
      <c r="D37" s="85"/>
      <c r="E37" s="21">
        <v>103</v>
      </c>
      <c r="F37" s="21" t="s">
        <v>267</v>
      </c>
      <c r="G37" s="21"/>
      <c r="H37" s="22" t="s">
        <v>672</v>
      </c>
      <c r="I37" s="85"/>
      <c r="J37" s="21"/>
      <c r="K37" s="81" t="s">
        <v>512</v>
      </c>
      <c r="L37" s="82"/>
      <c r="M37" s="23" cm="1">
        <f t="array" ref="M37">ProcessPrice(価格係数!$B$4*_xlfn.XLOOKUP(H37,価格表!A:A,価格表!G:G),価格係数!$L$7)</f>
        <v>45300</v>
      </c>
      <c r="N37" s="21"/>
      <c r="P37" s="32"/>
    </row>
    <row r="38" spans="3:16" ht="30.75" customHeight="1">
      <c r="C38" s="85"/>
      <c r="D38" s="85"/>
      <c r="E38" s="11">
        <v>103</v>
      </c>
      <c r="F38" s="11" t="s">
        <v>267</v>
      </c>
      <c r="G38" s="11"/>
      <c r="H38" s="12" t="s">
        <v>671</v>
      </c>
      <c r="I38" s="85"/>
      <c r="J38" s="11"/>
      <c r="K38" s="79" t="s">
        <v>510</v>
      </c>
      <c r="L38" s="80"/>
      <c r="M38" s="13" cm="1">
        <f t="array" ref="M38">ProcessPrice(価格係数!$B$4*_xlfn.XLOOKUP(H38,価格表!A:A,価格表!G:G),価格係数!$L$7)</f>
        <v>45300</v>
      </c>
      <c r="N38" s="11"/>
      <c r="P38" s="33">
        <v>15</v>
      </c>
    </row>
    <row r="39" spans="3:16" ht="30.75" customHeight="1">
      <c r="C39" s="85"/>
      <c r="D39" s="85"/>
      <c r="E39" s="21">
        <v>103</v>
      </c>
      <c r="F39" s="21" t="s">
        <v>267</v>
      </c>
      <c r="G39" s="21"/>
      <c r="H39" s="22" t="s">
        <v>676</v>
      </c>
      <c r="I39" s="84"/>
      <c r="J39" s="21"/>
      <c r="K39" s="81" t="s">
        <v>383</v>
      </c>
      <c r="L39" s="82"/>
      <c r="M39" s="23" cm="1">
        <f t="array" ref="M39">ProcessPrice(価格係数!$B$4*_xlfn.XLOOKUP(H39,価格表!A:A,価格表!G:G),価格係数!$L$7)</f>
        <v>45300</v>
      </c>
      <c r="N39" s="21"/>
      <c r="P39" s="34" t="s">
        <v>4</v>
      </c>
    </row>
    <row r="40" spans="3:16" ht="30.75" customHeight="1">
      <c r="C40" s="85"/>
      <c r="D40" s="85"/>
      <c r="E40" s="11">
        <v>103</v>
      </c>
      <c r="F40" s="11" t="s">
        <v>302</v>
      </c>
      <c r="G40" s="11"/>
      <c r="H40" s="12" t="s">
        <v>604</v>
      </c>
      <c r="I40" s="11" t="s">
        <v>547</v>
      </c>
      <c r="J40" s="11"/>
      <c r="K40" s="79" t="s">
        <v>510</v>
      </c>
      <c r="L40" s="80"/>
      <c r="M40" s="13" cm="1">
        <f t="array" ref="M40">ProcessPrice(価格係数!$B$4*_xlfn.XLOOKUP(H40,価格表!A:A,価格表!G:G),価格係数!$L$7)</f>
        <v>43900</v>
      </c>
      <c r="N40" s="11"/>
      <c r="P40" s="35"/>
    </row>
    <row r="41" spans="3:16" ht="30.75" customHeight="1">
      <c r="C41" s="85"/>
      <c r="D41" s="85"/>
      <c r="E41" s="21">
        <v>103</v>
      </c>
      <c r="F41" s="21" t="s">
        <v>267</v>
      </c>
      <c r="G41" s="21"/>
      <c r="H41" s="22" t="s">
        <v>1791</v>
      </c>
      <c r="I41" s="11" t="s">
        <v>1719</v>
      </c>
      <c r="J41" s="21"/>
      <c r="K41" s="81" t="s">
        <v>510</v>
      </c>
      <c r="L41" s="82"/>
      <c r="M41" s="23" cm="1">
        <f t="array" ref="M41">ProcessPrice(価格係数!$B$4*_xlfn.XLOOKUP(H41,価格表!A:A,価格表!G:G),価格係数!$L$7)</f>
        <v>43900</v>
      </c>
      <c r="N41" s="21"/>
      <c r="P41" s="32"/>
    </row>
    <row r="42" spans="3:16" ht="30.75" customHeight="1">
      <c r="C42" s="85"/>
      <c r="D42" s="85"/>
      <c r="E42" s="11">
        <v>103</v>
      </c>
      <c r="F42" s="11" t="s">
        <v>267</v>
      </c>
      <c r="G42" s="11"/>
      <c r="H42" s="12" t="s">
        <v>1925</v>
      </c>
      <c r="I42" s="11" t="s">
        <v>1912</v>
      </c>
      <c r="J42" s="11"/>
      <c r="K42" s="79"/>
      <c r="L42" s="80"/>
      <c r="M42" s="13" cm="1">
        <f t="array" ref="M42">ProcessPrice(価格係数!$B$4*_xlfn.XLOOKUP(H42,価格表!A:A,価格表!G:G),価格係数!$L$7)</f>
        <v>43100</v>
      </c>
      <c r="N42" s="11"/>
      <c r="P42" s="33">
        <v>14</v>
      </c>
    </row>
    <row r="43" spans="3:16" ht="30.75" customHeight="1">
      <c r="C43" s="85"/>
      <c r="D43" s="85"/>
      <c r="E43" s="21">
        <v>107</v>
      </c>
      <c r="F43" s="21" t="s">
        <v>267</v>
      </c>
      <c r="G43" s="21" t="s">
        <v>284</v>
      </c>
      <c r="H43" s="22" t="s">
        <v>740</v>
      </c>
      <c r="I43" s="83" t="s">
        <v>735</v>
      </c>
      <c r="J43" s="21"/>
      <c r="K43" s="81" t="s">
        <v>743</v>
      </c>
      <c r="L43" s="82"/>
      <c r="M43" s="23" cm="1">
        <f t="array" ref="M43">ProcessPrice(価格係数!$B$4*_xlfn.XLOOKUP(H43,価格表!A:A,価格表!G:G),価格係数!$L$7)</f>
        <v>47100</v>
      </c>
      <c r="N43" s="21"/>
      <c r="P43" s="34" t="s">
        <v>4</v>
      </c>
    </row>
    <row r="44" spans="3:16" ht="30.75" customHeight="1">
      <c r="C44" s="85"/>
      <c r="D44" s="85"/>
      <c r="E44" s="11">
        <v>103</v>
      </c>
      <c r="F44" s="11" t="s">
        <v>267</v>
      </c>
      <c r="G44" s="11"/>
      <c r="H44" s="12" t="s">
        <v>741</v>
      </c>
      <c r="I44" s="84"/>
      <c r="J44" s="11"/>
      <c r="K44" s="79" t="s">
        <v>675</v>
      </c>
      <c r="L44" s="80"/>
      <c r="M44" s="13" cm="1">
        <f t="array" ref="M44">ProcessPrice(価格係数!$B$4*_xlfn.XLOOKUP(H44,価格表!A:A,価格表!G:G),価格係数!$L$7)</f>
        <v>45300</v>
      </c>
      <c r="N44" s="11"/>
      <c r="P44" s="35"/>
    </row>
    <row r="45" spans="3:16" ht="30.75" customHeight="1">
      <c r="C45" s="85"/>
      <c r="D45" s="85"/>
      <c r="E45" s="21">
        <v>107</v>
      </c>
      <c r="F45" s="21" t="s">
        <v>201</v>
      </c>
      <c r="G45" s="21" t="s">
        <v>284</v>
      </c>
      <c r="H45" s="22" t="s">
        <v>399</v>
      </c>
      <c r="I45" s="11" t="s">
        <v>272</v>
      </c>
      <c r="J45" s="21"/>
      <c r="K45" s="81" t="s">
        <v>383</v>
      </c>
      <c r="L45" s="82"/>
      <c r="M45" s="23" cm="1">
        <f t="array" ref="M45">ProcessPrice(価格係数!$B$4*_xlfn.XLOOKUP(H45,価格表!A:A,価格表!G:G),価格係数!$L$7)</f>
        <v>43100</v>
      </c>
      <c r="N45" s="21"/>
      <c r="P45" s="32"/>
    </row>
    <row r="46" spans="3:16" ht="30.75" customHeight="1">
      <c r="C46" s="85"/>
      <c r="D46" s="85"/>
      <c r="E46" s="11">
        <v>107</v>
      </c>
      <c r="F46" s="11" t="s">
        <v>267</v>
      </c>
      <c r="G46" s="11" t="s">
        <v>284</v>
      </c>
      <c r="H46" s="12" t="s">
        <v>463</v>
      </c>
      <c r="I46" s="11" t="s">
        <v>447</v>
      </c>
      <c r="J46" s="11"/>
      <c r="K46" s="79"/>
      <c r="L46" s="80"/>
      <c r="M46" s="13" cm="1">
        <f t="array" ref="M46">ProcessPrice(価格係数!$B$4*_xlfn.XLOOKUP(H46,価格表!A:A,価格表!G:G),価格係数!$L$7)</f>
        <v>43500</v>
      </c>
      <c r="N46" s="11"/>
      <c r="P46" s="33">
        <v>13</v>
      </c>
    </row>
    <row r="47" spans="3:16" ht="30.75" customHeight="1">
      <c r="C47" s="85"/>
      <c r="D47" s="85"/>
      <c r="E47" s="21">
        <v>107</v>
      </c>
      <c r="F47" s="21" t="s">
        <v>267</v>
      </c>
      <c r="G47" s="21" t="s">
        <v>284</v>
      </c>
      <c r="H47" s="22" t="s">
        <v>509</v>
      </c>
      <c r="I47" s="83" t="s">
        <v>506</v>
      </c>
      <c r="J47" s="21"/>
      <c r="K47" s="81" t="s">
        <v>510</v>
      </c>
      <c r="L47" s="82"/>
      <c r="M47" s="23" cm="1">
        <f t="array" ref="M47">ProcessPrice(価格係数!$B$4*_xlfn.XLOOKUP(H47,価格表!A:A,価格表!G:G),価格係数!$L$7)</f>
        <v>44400</v>
      </c>
      <c r="N47" s="21"/>
      <c r="P47" s="34" t="s">
        <v>4</v>
      </c>
    </row>
    <row r="48" spans="3:16" ht="30.75" customHeight="1">
      <c r="C48" s="84"/>
      <c r="D48" s="84"/>
      <c r="E48" s="11">
        <v>103</v>
      </c>
      <c r="F48" s="11" t="s">
        <v>267</v>
      </c>
      <c r="G48" s="11"/>
      <c r="H48" s="12" t="s">
        <v>511</v>
      </c>
      <c r="I48" s="84"/>
      <c r="J48" s="11"/>
      <c r="K48" s="79" t="s">
        <v>512</v>
      </c>
      <c r="L48" s="80"/>
      <c r="M48" s="13" cm="1">
        <f t="array" ref="M48">ProcessPrice(価格係数!$B$4*_xlfn.XLOOKUP(H48,価格表!A:A,価格表!G:G),価格係数!$L$7)</f>
        <v>43700</v>
      </c>
      <c r="N48" s="11"/>
      <c r="P48" s="35"/>
    </row>
    <row r="49" spans="8:13" ht="22.5" customHeight="1">
      <c r="H49" s="48"/>
      <c r="M49" s="49"/>
    </row>
    <row r="50" spans="8:13" ht="22.5" customHeight="1">
      <c r="H50" s="48"/>
      <c r="I50" s="9">
        <v>23</v>
      </c>
      <c r="M50" s="49"/>
    </row>
    <row r="51" spans="8:13" ht="22.5" customHeight="1">
      <c r="H51" s="48"/>
      <c r="M51" s="49"/>
    </row>
  </sheetData>
  <mergeCells count="60">
    <mergeCell ref="K14:L14"/>
    <mergeCell ref="K4:L4"/>
    <mergeCell ref="C5:C48"/>
    <mergeCell ref="D5:D7"/>
    <mergeCell ref="K5:L5"/>
    <mergeCell ref="K6:L6"/>
    <mergeCell ref="K7:L7"/>
    <mergeCell ref="D8:D18"/>
    <mergeCell ref="K8:L8"/>
    <mergeCell ref="K9:L9"/>
    <mergeCell ref="D27:D28"/>
    <mergeCell ref="K27:L27"/>
    <mergeCell ref="K28:L28"/>
    <mergeCell ref="D29:D31"/>
    <mergeCell ref="K29:L29"/>
    <mergeCell ref="K30:L30"/>
    <mergeCell ref="K10:L10"/>
    <mergeCell ref="I11:I13"/>
    <mergeCell ref="K11:L11"/>
    <mergeCell ref="K12:L12"/>
    <mergeCell ref="K13:L13"/>
    <mergeCell ref="D19:D26"/>
    <mergeCell ref="K19:L19"/>
    <mergeCell ref="I20:I22"/>
    <mergeCell ref="K20:L20"/>
    <mergeCell ref="K21:L21"/>
    <mergeCell ref="K15:L15"/>
    <mergeCell ref="I16:I17"/>
    <mergeCell ref="K16:L16"/>
    <mergeCell ref="K17:L17"/>
    <mergeCell ref="K18:L18"/>
    <mergeCell ref="K31:L31"/>
    <mergeCell ref="K22:L22"/>
    <mergeCell ref="K23:L23"/>
    <mergeCell ref="I24:I25"/>
    <mergeCell ref="K24:L24"/>
    <mergeCell ref="K25:L25"/>
    <mergeCell ref="K26:L26"/>
    <mergeCell ref="D32:D48"/>
    <mergeCell ref="I32:I34"/>
    <mergeCell ref="K32:L32"/>
    <mergeCell ref="K33:L33"/>
    <mergeCell ref="K34:L34"/>
    <mergeCell ref="I35:I39"/>
    <mergeCell ref="K35:L35"/>
    <mergeCell ref="K36:L36"/>
    <mergeCell ref="K37:L37"/>
    <mergeCell ref="K38:L38"/>
    <mergeCell ref="K39:L39"/>
    <mergeCell ref="K40:L40"/>
    <mergeCell ref="K41:L41"/>
    <mergeCell ref="K42:L42"/>
    <mergeCell ref="I43:I44"/>
    <mergeCell ref="K43:L43"/>
    <mergeCell ref="K44:L44"/>
    <mergeCell ref="K45:L45"/>
    <mergeCell ref="K46:L46"/>
    <mergeCell ref="I47:I48"/>
    <mergeCell ref="K47:L47"/>
    <mergeCell ref="K48:L48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120B2-83A0-4E84-BE6B-4F4E1D113C3A}">
  <sheetPr codeName="Sheet36">
    <tabColor rgb="FF92D050"/>
    <pageSetUpPr fitToPage="1"/>
  </sheetPr>
  <dimension ref="A1:U51"/>
  <sheetViews>
    <sheetView view="pageBreakPreview" zoomScale="60" zoomScaleNormal="100" workbookViewId="0">
      <selection activeCell="N5" sqref="N5:N4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1:14" ht="30.75" customHeight="1">
      <c r="A5" s="28"/>
      <c r="C5" s="83">
        <v>18</v>
      </c>
      <c r="D5" s="83" t="s">
        <v>223</v>
      </c>
      <c r="E5" s="18">
        <v>105</v>
      </c>
      <c r="F5" s="18" t="s">
        <v>267</v>
      </c>
      <c r="G5" s="18"/>
      <c r="H5" s="19" t="s">
        <v>1929</v>
      </c>
      <c r="I5" s="46" t="s">
        <v>1912</v>
      </c>
      <c r="J5" s="18"/>
      <c r="K5" s="81"/>
      <c r="L5" s="82"/>
      <c r="M5" s="20" cm="1">
        <f t="array" ref="M5">ProcessPrice(価格係数!$B$4*_xlfn.XLOOKUP(H5,価格表!A:A,価格表!G:G),価格係数!$L$7)</f>
        <v>47300</v>
      </c>
      <c r="N5" s="18"/>
    </row>
    <row r="6" spans="1:14" ht="30.75" customHeight="1">
      <c r="A6" s="29">
        <v>23</v>
      </c>
      <c r="C6" s="85"/>
      <c r="D6" s="84"/>
      <c r="E6" s="11">
        <v>105</v>
      </c>
      <c r="F6" s="11" t="s">
        <v>201</v>
      </c>
      <c r="G6" s="11"/>
      <c r="H6" s="12" t="s">
        <v>514</v>
      </c>
      <c r="I6" s="11" t="s">
        <v>506</v>
      </c>
      <c r="J6" s="11"/>
      <c r="K6" s="79"/>
      <c r="L6" s="80"/>
      <c r="M6" s="13" cm="1">
        <f t="array" ref="M6">ProcessPrice(価格係数!$B$4*_xlfn.XLOOKUP(H6,価格表!A:A,価格表!G:G),価格係数!$L$7)</f>
        <v>51100</v>
      </c>
      <c r="N6" s="11"/>
    </row>
    <row r="7" spans="1:14" ht="30.75" customHeight="1">
      <c r="A7" s="30" t="s">
        <v>4</v>
      </c>
      <c r="C7" s="85"/>
      <c r="D7" s="83" t="s">
        <v>486</v>
      </c>
      <c r="E7" s="21">
        <v>112</v>
      </c>
      <c r="F7" s="21" t="s">
        <v>302</v>
      </c>
      <c r="G7" s="21" t="s">
        <v>284</v>
      </c>
      <c r="H7" s="22" t="s">
        <v>1265</v>
      </c>
      <c r="I7" s="11" t="s">
        <v>1214</v>
      </c>
      <c r="J7" s="21"/>
      <c r="K7" s="81"/>
      <c r="L7" s="82"/>
      <c r="M7" s="23" cm="1">
        <f t="array" ref="M7">ProcessPrice(価格係数!$B$4*_xlfn.XLOOKUP(H7,価格表!A:A,価格表!G:G),価格係数!$L$7)</f>
        <v>50200</v>
      </c>
      <c r="N7" s="21"/>
    </row>
    <row r="8" spans="1:14" ht="30.75" customHeight="1">
      <c r="A8" s="31"/>
      <c r="C8" s="85"/>
      <c r="D8" s="84"/>
      <c r="E8" s="11">
        <v>112</v>
      </c>
      <c r="F8" s="11" t="s">
        <v>267</v>
      </c>
      <c r="G8" s="11" t="s">
        <v>284</v>
      </c>
      <c r="H8" s="12" t="s">
        <v>487</v>
      </c>
      <c r="I8" s="11" t="s">
        <v>447</v>
      </c>
      <c r="J8" s="11"/>
      <c r="K8" s="79" t="s">
        <v>448</v>
      </c>
      <c r="L8" s="80"/>
      <c r="M8" s="13" cm="1">
        <f t="array" ref="M8">ProcessPrice(価格係数!$B$4*_xlfn.XLOOKUP(H8,価格表!A:A,価格表!G:G),価格係数!$L$7)</f>
        <v>50700</v>
      </c>
      <c r="N8" s="11"/>
    </row>
    <row r="9" spans="1:14" ht="30.75" customHeight="1">
      <c r="A9" s="28"/>
      <c r="C9" s="85"/>
      <c r="D9" s="83" t="s">
        <v>115</v>
      </c>
      <c r="E9" s="21">
        <v>110</v>
      </c>
      <c r="F9" s="21" t="s">
        <v>267</v>
      </c>
      <c r="G9" s="21"/>
      <c r="H9" s="22" t="s">
        <v>1274</v>
      </c>
      <c r="I9" s="11" t="s">
        <v>1214</v>
      </c>
      <c r="J9" s="21"/>
      <c r="K9" s="81"/>
      <c r="L9" s="82"/>
      <c r="M9" s="23" cm="1">
        <f t="array" ref="M9">ProcessPrice(価格係数!$B$4*_xlfn.XLOOKUP(H9,価格表!A:A,価格表!G:G),価格係数!$L$7)</f>
        <v>49200</v>
      </c>
      <c r="N9" s="21"/>
    </row>
    <row r="10" spans="1:14" ht="30.75" customHeight="1">
      <c r="A10" s="29">
        <v>22</v>
      </c>
      <c r="C10" s="85"/>
      <c r="D10" s="85"/>
      <c r="E10" s="11">
        <v>110</v>
      </c>
      <c r="F10" s="11" t="s">
        <v>201</v>
      </c>
      <c r="G10" s="11"/>
      <c r="H10" s="12" t="s">
        <v>1933</v>
      </c>
      <c r="I10" s="11" t="s">
        <v>1912</v>
      </c>
      <c r="J10" s="11"/>
      <c r="K10" s="79"/>
      <c r="L10" s="80"/>
      <c r="M10" s="13" cm="1">
        <f t="array" ref="M10">ProcessPrice(価格係数!$B$4*_xlfn.XLOOKUP(H10,価格表!A:A,価格表!G:G),価格係数!$L$7)</f>
        <v>46700</v>
      </c>
      <c r="N10" s="11"/>
    </row>
    <row r="11" spans="1:14" ht="30.75" customHeight="1">
      <c r="A11" s="30" t="s">
        <v>4</v>
      </c>
      <c r="C11" s="85"/>
      <c r="D11" s="85"/>
      <c r="E11" s="21">
        <v>110</v>
      </c>
      <c r="F11" s="21" t="s">
        <v>201</v>
      </c>
      <c r="G11" s="21"/>
      <c r="H11" s="22" t="s">
        <v>760</v>
      </c>
      <c r="I11" s="11" t="s">
        <v>735</v>
      </c>
      <c r="J11" s="21"/>
      <c r="K11" s="81" t="s">
        <v>761</v>
      </c>
      <c r="L11" s="82"/>
      <c r="M11" s="23" cm="1">
        <f t="array" ref="M11">ProcessPrice(価格係数!$B$4*_xlfn.XLOOKUP(H11,価格表!A:A,価格表!G:G),価格係数!$L$7)</f>
        <v>48200</v>
      </c>
      <c r="N11" s="21" t="s">
        <v>374</v>
      </c>
    </row>
    <row r="12" spans="1:14" ht="30.75" customHeight="1">
      <c r="A12" s="31"/>
      <c r="C12" s="85"/>
      <c r="D12" s="84"/>
      <c r="E12" s="11">
        <v>110</v>
      </c>
      <c r="F12" s="11" t="s">
        <v>201</v>
      </c>
      <c r="G12" s="11"/>
      <c r="H12" s="12" t="s">
        <v>494</v>
      </c>
      <c r="I12" s="11" t="s">
        <v>447</v>
      </c>
      <c r="J12" s="11"/>
      <c r="K12" s="79" t="s">
        <v>448</v>
      </c>
      <c r="L12" s="80"/>
      <c r="M12" s="13" cm="1">
        <f t="array" ref="M12">ProcessPrice(価格係数!$B$4*_xlfn.XLOOKUP(H12,価格表!A:A,価格表!G:G),価格係数!$L$7)</f>
        <v>50500</v>
      </c>
      <c r="N12" s="11"/>
    </row>
    <row r="13" spans="1:14" ht="30.75" customHeight="1">
      <c r="A13" s="28"/>
      <c r="C13" s="85"/>
      <c r="D13" s="11" t="s">
        <v>242</v>
      </c>
      <c r="E13" s="21">
        <v>116</v>
      </c>
      <c r="F13" s="21" t="s">
        <v>267</v>
      </c>
      <c r="G13" s="21"/>
      <c r="H13" s="22" t="s">
        <v>1937</v>
      </c>
      <c r="I13" s="11" t="s">
        <v>1912</v>
      </c>
      <c r="J13" s="21"/>
      <c r="K13" s="81"/>
      <c r="L13" s="82"/>
      <c r="M13" s="23" cm="1">
        <f t="array" ref="M13">ProcessPrice(価格係数!$B$4*_xlfn.XLOOKUP(H13,価格表!A:A,価格表!G:G),価格係数!$L$7)</f>
        <v>54500</v>
      </c>
      <c r="N13" s="21"/>
    </row>
    <row r="14" spans="1:14" ht="30.75" customHeight="1">
      <c r="A14" s="29">
        <v>21</v>
      </c>
      <c r="C14" s="85"/>
      <c r="D14" s="83" t="s">
        <v>465</v>
      </c>
      <c r="E14" s="11">
        <v>110</v>
      </c>
      <c r="F14" s="11" t="s">
        <v>201</v>
      </c>
      <c r="G14" s="11" t="s">
        <v>284</v>
      </c>
      <c r="H14" s="12" t="s">
        <v>1243</v>
      </c>
      <c r="I14" s="11" t="s">
        <v>1214</v>
      </c>
      <c r="J14" s="11"/>
      <c r="K14" s="79"/>
      <c r="L14" s="80"/>
      <c r="M14" s="13" cm="1">
        <f t="array" ref="M14">ProcessPrice(価格係数!$B$4*_xlfn.XLOOKUP(H14,価格表!A:A,価格表!G:G),価格係数!$L$7)</f>
        <v>47000</v>
      </c>
      <c r="N14" s="11"/>
    </row>
    <row r="15" spans="1:14" ht="30.75" customHeight="1">
      <c r="A15" s="30" t="s">
        <v>4</v>
      </c>
      <c r="C15" s="85"/>
      <c r="D15" s="85"/>
      <c r="E15" s="21">
        <v>106</v>
      </c>
      <c r="F15" s="21" t="s">
        <v>201</v>
      </c>
      <c r="G15" s="21"/>
      <c r="H15" s="22" t="s">
        <v>1927</v>
      </c>
      <c r="I15" s="11" t="s">
        <v>1912</v>
      </c>
      <c r="J15" s="21"/>
      <c r="K15" s="81"/>
      <c r="L15" s="82"/>
      <c r="M15" s="23" cm="1">
        <f t="array" ref="M15">ProcessPrice(価格係数!$B$4*_xlfn.XLOOKUP(H15,価格表!A:A,価格表!G:G),価格係数!$L$7)</f>
        <v>45600</v>
      </c>
      <c r="N15" s="21"/>
    </row>
    <row r="16" spans="1:14" ht="30.75" customHeight="1">
      <c r="A16" s="31"/>
      <c r="C16" s="85"/>
      <c r="D16" s="85"/>
      <c r="E16" s="11">
        <v>110</v>
      </c>
      <c r="F16" s="11" t="s">
        <v>267</v>
      </c>
      <c r="G16" s="11" t="s">
        <v>284</v>
      </c>
      <c r="H16" s="12" t="s">
        <v>742</v>
      </c>
      <c r="I16" s="11" t="s">
        <v>735</v>
      </c>
      <c r="J16" s="11"/>
      <c r="K16" s="79" t="s">
        <v>743</v>
      </c>
      <c r="L16" s="80"/>
      <c r="M16" s="13" cm="1">
        <f t="array" ref="M16">ProcessPrice(価格係数!$B$4*_xlfn.XLOOKUP(H16,価格表!A:A,価格表!G:G),価格係数!$L$7)</f>
        <v>41400</v>
      </c>
      <c r="N16" s="11"/>
    </row>
    <row r="17" spans="1:14" ht="30.75" customHeight="1">
      <c r="A17" s="28"/>
      <c r="C17" s="85"/>
      <c r="D17" s="84"/>
      <c r="E17" s="21">
        <v>110</v>
      </c>
      <c r="F17" s="21" t="s">
        <v>267</v>
      </c>
      <c r="G17" s="21" t="s">
        <v>284</v>
      </c>
      <c r="H17" s="22" t="s">
        <v>466</v>
      </c>
      <c r="I17" s="11" t="s">
        <v>447</v>
      </c>
      <c r="J17" s="21"/>
      <c r="K17" s="81" t="s">
        <v>448</v>
      </c>
      <c r="L17" s="82"/>
      <c r="M17" s="23" cm="1">
        <f t="array" ref="M17">ProcessPrice(価格係数!$B$4*_xlfn.XLOOKUP(H17,価格表!A:A,価格表!G:G),価格係数!$L$7)</f>
        <v>46700</v>
      </c>
      <c r="N17" s="21"/>
    </row>
    <row r="18" spans="1:14" ht="30.75" customHeight="1">
      <c r="A18" s="29">
        <v>20</v>
      </c>
      <c r="C18" s="85"/>
      <c r="D18" s="11" t="s">
        <v>46</v>
      </c>
      <c r="E18" s="11">
        <v>116</v>
      </c>
      <c r="F18" s="11" t="s">
        <v>267</v>
      </c>
      <c r="G18" s="11" t="s">
        <v>284</v>
      </c>
      <c r="H18" s="12" t="s">
        <v>753</v>
      </c>
      <c r="I18" s="11" t="s">
        <v>735</v>
      </c>
      <c r="J18" s="11"/>
      <c r="K18" s="79" t="s">
        <v>752</v>
      </c>
      <c r="L18" s="80"/>
      <c r="M18" s="13" cm="1">
        <f t="array" ref="M18">ProcessPrice(価格係数!$B$4*_xlfn.XLOOKUP(H18,価格表!A:A,価格表!G:G),価格係数!$L$7)</f>
        <v>48800</v>
      </c>
      <c r="N18" s="11"/>
    </row>
    <row r="19" spans="1:14" ht="30.75" customHeight="1">
      <c r="A19" s="30" t="s">
        <v>4</v>
      </c>
      <c r="C19" s="84"/>
      <c r="D19" s="11" t="s">
        <v>52</v>
      </c>
      <c r="E19" s="21">
        <v>116</v>
      </c>
      <c r="F19" s="21" t="s">
        <v>6</v>
      </c>
      <c r="G19" s="21">
        <v>0</v>
      </c>
      <c r="H19" s="22" t="s">
        <v>764</v>
      </c>
      <c r="I19" s="11" t="s">
        <v>2073</v>
      </c>
      <c r="J19" s="21"/>
      <c r="K19" s="81" t="s">
        <v>761</v>
      </c>
      <c r="L19" s="82"/>
      <c r="M19" s="23" cm="1">
        <f t="array" ref="M19">ProcessPrice(価格係数!$B$4*_xlfn.XLOOKUP(H19,価格表!A:A,価格表!G:G),価格係数!$L$7)</f>
        <v>42800</v>
      </c>
      <c r="N19" s="21"/>
    </row>
    <row r="20" spans="1:14" ht="30.75" customHeight="1">
      <c r="A20" s="31"/>
      <c r="C20" s="83">
        <v>17</v>
      </c>
      <c r="D20" s="83" t="s">
        <v>301</v>
      </c>
      <c r="E20" s="11">
        <v>84</v>
      </c>
      <c r="F20" s="11" t="s">
        <v>693</v>
      </c>
      <c r="G20" s="11" t="s">
        <v>284</v>
      </c>
      <c r="H20" s="12" t="s">
        <v>1336</v>
      </c>
      <c r="I20" s="11" t="s">
        <v>1337</v>
      </c>
      <c r="J20" s="11"/>
      <c r="K20" s="79"/>
      <c r="L20" s="80"/>
      <c r="M20" s="13" cm="1">
        <f t="array" ref="M20">ProcessPrice(価格係数!$B$4*_xlfn.XLOOKUP(H20,価格表!A:A,価格表!G:G),価格係数!$L$7)</f>
        <v>44500</v>
      </c>
      <c r="N20" s="11"/>
    </row>
    <row r="21" spans="1:14" ht="30.75" customHeight="1">
      <c r="A21" s="28"/>
      <c r="C21" s="85"/>
      <c r="D21" s="84"/>
      <c r="E21" s="21">
        <v>84</v>
      </c>
      <c r="F21" s="21" t="s">
        <v>302</v>
      </c>
      <c r="G21" s="21" t="s">
        <v>284</v>
      </c>
      <c r="H21" s="22" t="s">
        <v>303</v>
      </c>
      <c r="I21" s="11" t="s">
        <v>272</v>
      </c>
      <c r="J21" s="21"/>
      <c r="K21" s="81"/>
      <c r="L21" s="82"/>
      <c r="M21" s="23" cm="1">
        <f t="array" ref="M21">ProcessPrice(価格係数!$B$4*_xlfn.XLOOKUP(H21,価格表!A:A,価格表!G:G),価格係数!$L$7)</f>
        <v>41400</v>
      </c>
      <c r="N21" s="21"/>
    </row>
    <row r="22" spans="1:14" ht="30.75" customHeight="1">
      <c r="A22" s="29">
        <v>19</v>
      </c>
      <c r="C22" s="85"/>
      <c r="D22" s="83" t="s">
        <v>326</v>
      </c>
      <c r="E22" s="11">
        <v>87</v>
      </c>
      <c r="F22" s="11" t="s">
        <v>693</v>
      </c>
      <c r="G22" s="11" t="s">
        <v>284</v>
      </c>
      <c r="H22" s="12" t="s">
        <v>1339</v>
      </c>
      <c r="I22" s="11" t="s">
        <v>1337</v>
      </c>
      <c r="J22" s="11"/>
      <c r="K22" s="79"/>
      <c r="L22" s="80"/>
      <c r="M22" s="13" cm="1">
        <f t="array" ref="M22">ProcessPrice(価格係数!$B$4*_xlfn.XLOOKUP(H22,価格表!A:A,価格表!G:G),価格係数!$L$7)</f>
        <v>46900</v>
      </c>
      <c r="N22" s="11"/>
    </row>
    <row r="23" spans="1:14" ht="30.75" customHeight="1">
      <c r="A23" s="30" t="s">
        <v>4</v>
      </c>
      <c r="C23" s="85"/>
      <c r="D23" s="84"/>
      <c r="E23" s="21">
        <v>87</v>
      </c>
      <c r="F23" s="21" t="s">
        <v>302</v>
      </c>
      <c r="G23" s="21" t="s">
        <v>284</v>
      </c>
      <c r="H23" s="22" t="s">
        <v>327</v>
      </c>
      <c r="I23" s="11" t="s">
        <v>272</v>
      </c>
      <c r="J23" s="21"/>
      <c r="K23" s="81"/>
      <c r="L23" s="82"/>
      <c r="M23" s="23" cm="1">
        <f t="array" ref="M23">ProcessPrice(価格係数!$B$4*_xlfn.XLOOKUP(H23,価格表!A:A,価格表!G:G),価格係数!$L$7)</f>
        <v>44500</v>
      </c>
      <c r="N23" s="21"/>
    </row>
    <row r="24" spans="1:14" ht="30.75" customHeight="1">
      <c r="A24" s="31"/>
      <c r="C24" s="85"/>
      <c r="D24" s="83" t="s">
        <v>974</v>
      </c>
      <c r="E24" s="11">
        <v>95</v>
      </c>
      <c r="F24" s="11" t="s">
        <v>693</v>
      </c>
      <c r="G24" s="11" t="s">
        <v>284</v>
      </c>
      <c r="H24" s="12" t="s">
        <v>975</v>
      </c>
      <c r="I24" s="11" t="s">
        <v>907</v>
      </c>
      <c r="J24" s="11"/>
      <c r="K24" s="79"/>
      <c r="L24" s="80"/>
      <c r="M24" s="13" cm="1">
        <f t="array" ref="M24">ProcessPrice(価格係数!$B$4*_xlfn.XLOOKUP(H24,価格表!A:A,価格表!G:G),価格係数!$L$7)</f>
        <v>57400</v>
      </c>
      <c r="N24" s="11"/>
    </row>
    <row r="25" spans="1:14" ht="30.75" customHeight="1">
      <c r="A25" s="24"/>
      <c r="C25" s="85"/>
      <c r="D25" s="84"/>
      <c r="E25" s="21">
        <v>95</v>
      </c>
      <c r="F25" s="21" t="s">
        <v>693</v>
      </c>
      <c r="G25" s="21" t="s">
        <v>284</v>
      </c>
      <c r="H25" s="22" t="s">
        <v>1362</v>
      </c>
      <c r="I25" s="11" t="s">
        <v>1337</v>
      </c>
      <c r="J25" s="21"/>
      <c r="K25" s="81"/>
      <c r="L25" s="82"/>
      <c r="M25" s="23" cm="1">
        <f t="array" ref="M25">ProcessPrice(価格係数!$B$4*_xlfn.XLOOKUP(H25,価格表!A:A,価格表!G:G),価格係数!$L$7)</f>
        <v>52200</v>
      </c>
      <c r="N25" s="21"/>
    </row>
    <row r="26" spans="1:14" ht="30.75" customHeight="1">
      <c r="A26" s="25">
        <v>18</v>
      </c>
      <c r="C26" s="85"/>
      <c r="D26" s="83" t="s">
        <v>863</v>
      </c>
      <c r="E26" s="11">
        <v>98</v>
      </c>
      <c r="F26" s="11" t="s">
        <v>693</v>
      </c>
      <c r="G26" s="11" t="s">
        <v>284</v>
      </c>
      <c r="H26" s="12" t="s">
        <v>864</v>
      </c>
      <c r="I26" s="11" t="s">
        <v>794</v>
      </c>
      <c r="J26" s="11"/>
      <c r="K26" s="79"/>
      <c r="L26" s="80"/>
      <c r="M26" s="13" cm="1">
        <f t="array" ref="M26">ProcessPrice(価格係数!$B$4*_xlfn.XLOOKUP(H26,価格表!A:A,価格表!G:G),価格係数!$L$7)</f>
        <v>51400</v>
      </c>
      <c r="N26" s="11"/>
    </row>
    <row r="27" spans="1:14" ht="30.75" customHeight="1">
      <c r="A27" s="26" t="s">
        <v>4</v>
      </c>
      <c r="C27" s="85"/>
      <c r="D27" s="85"/>
      <c r="E27" s="21">
        <v>98</v>
      </c>
      <c r="F27" s="21" t="s">
        <v>693</v>
      </c>
      <c r="G27" s="21" t="s">
        <v>284</v>
      </c>
      <c r="H27" s="22" t="s">
        <v>1440</v>
      </c>
      <c r="I27" s="11" t="s">
        <v>1954</v>
      </c>
      <c r="J27" s="21"/>
      <c r="K27" s="81"/>
      <c r="L27" s="82"/>
      <c r="M27" s="23" cm="1">
        <f t="array" ref="M27">ProcessPrice(価格係数!$B$4*_xlfn.XLOOKUP(H27,価格表!A:A,価格表!G:G),価格係数!$L$7)</f>
        <v>67200</v>
      </c>
      <c r="N27" s="21"/>
    </row>
    <row r="28" spans="1:14" ht="30.75" customHeight="1">
      <c r="A28" s="27"/>
      <c r="C28" s="85"/>
      <c r="D28" s="84"/>
      <c r="E28" s="11">
        <v>94</v>
      </c>
      <c r="F28" s="11" t="s">
        <v>693</v>
      </c>
      <c r="G28" s="11"/>
      <c r="H28" s="12" t="s">
        <v>1573</v>
      </c>
      <c r="I28" s="11" t="s">
        <v>1565</v>
      </c>
      <c r="J28" s="11"/>
      <c r="K28" s="79" t="s">
        <v>2023</v>
      </c>
      <c r="L28" s="80"/>
      <c r="M28" s="13" cm="1">
        <f t="array" ref="M28">ProcessPrice(価格係数!$B$4*_xlfn.XLOOKUP(H28,価格表!A:A,価格表!G:G),価格係数!$L$7)</f>
        <v>59200</v>
      </c>
      <c r="N28" s="11"/>
    </row>
    <row r="29" spans="1:14" ht="30.75" customHeight="1">
      <c r="A29" s="24"/>
      <c r="C29" s="85"/>
      <c r="D29" s="11" t="s">
        <v>1042</v>
      </c>
      <c r="E29" s="21">
        <v>100</v>
      </c>
      <c r="F29" s="21" t="s">
        <v>693</v>
      </c>
      <c r="G29" s="21" t="s">
        <v>284</v>
      </c>
      <c r="H29" s="22" t="s">
        <v>1043</v>
      </c>
      <c r="I29" s="11" t="s">
        <v>907</v>
      </c>
      <c r="J29" s="21"/>
      <c r="K29" s="81"/>
      <c r="L29" s="82"/>
      <c r="M29" s="23" cm="1">
        <f t="array" ref="M29">ProcessPrice(価格係数!$B$4*_xlfn.XLOOKUP(H29,価格表!A:A,価格表!G:G),価格係数!$L$7)</f>
        <v>65600</v>
      </c>
      <c r="N29" s="21"/>
    </row>
    <row r="30" spans="1:14" ht="30.75" customHeight="1">
      <c r="A30" s="25">
        <v>17</v>
      </c>
      <c r="C30" s="85"/>
      <c r="D30" s="11" t="s">
        <v>796</v>
      </c>
      <c r="E30" s="11">
        <v>81</v>
      </c>
      <c r="F30" s="11" t="s">
        <v>302</v>
      </c>
      <c r="G30" s="11"/>
      <c r="H30" s="12" t="s">
        <v>797</v>
      </c>
      <c r="I30" s="11" t="s">
        <v>794</v>
      </c>
      <c r="J30" s="11"/>
      <c r="K30" s="79"/>
      <c r="L30" s="80"/>
      <c r="M30" s="13" cm="1">
        <f t="array" ref="M30">ProcessPrice(価格係数!$B$4*_xlfn.XLOOKUP(H30,価格表!A:A,価格表!G:G),価格係数!$L$7)</f>
        <v>39100</v>
      </c>
      <c r="N30" s="11"/>
    </row>
    <row r="31" spans="1:14" ht="30.75" customHeight="1">
      <c r="A31" s="26" t="s">
        <v>4</v>
      </c>
      <c r="C31" s="85"/>
      <c r="D31" s="83" t="s">
        <v>308</v>
      </c>
      <c r="E31" s="21">
        <v>88</v>
      </c>
      <c r="F31" s="21" t="s">
        <v>693</v>
      </c>
      <c r="G31" s="21" t="s">
        <v>284</v>
      </c>
      <c r="H31" s="22" t="s">
        <v>1598</v>
      </c>
      <c r="I31" s="11" t="s">
        <v>1599</v>
      </c>
      <c r="J31" s="21"/>
      <c r="K31" s="81" t="s">
        <v>616</v>
      </c>
      <c r="L31" s="82"/>
      <c r="M31" s="23" cm="1">
        <f t="array" ref="M31">ProcessPrice(価格係数!$B$4*_xlfn.XLOOKUP(H31,価格表!A:A,価格表!G:G),価格係数!$L$7)</f>
        <v>47400</v>
      </c>
      <c r="N31" s="21"/>
    </row>
    <row r="32" spans="1:14" ht="30.75" customHeight="1">
      <c r="A32" s="27"/>
      <c r="C32" s="85"/>
      <c r="D32" s="85"/>
      <c r="E32" s="11">
        <v>88</v>
      </c>
      <c r="F32" s="11" t="s">
        <v>693</v>
      </c>
      <c r="G32" s="11" t="s">
        <v>284</v>
      </c>
      <c r="H32" s="12" t="s">
        <v>1338</v>
      </c>
      <c r="I32" s="11" t="s">
        <v>1337</v>
      </c>
      <c r="J32" s="11"/>
      <c r="K32" s="79"/>
      <c r="L32" s="80"/>
      <c r="M32" s="13" cm="1">
        <f t="array" ref="M32">ProcessPrice(価格係数!$B$4*_xlfn.XLOOKUP(H32,価格表!A:A,価格表!G:G),価格係数!$L$7)</f>
        <v>41700</v>
      </c>
      <c r="N32" s="11"/>
    </row>
    <row r="33" spans="1:14" ht="30.75" customHeight="1">
      <c r="A33" s="28"/>
      <c r="C33" s="85"/>
      <c r="D33" s="85"/>
      <c r="E33" s="21">
        <v>88</v>
      </c>
      <c r="F33" s="21" t="s">
        <v>693</v>
      </c>
      <c r="G33" s="21" t="s">
        <v>284</v>
      </c>
      <c r="H33" s="22" t="s">
        <v>803</v>
      </c>
      <c r="I33" s="83" t="s">
        <v>794</v>
      </c>
      <c r="J33" s="21"/>
      <c r="K33" s="81" t="s">
        <v>804</v>
      </c>
      <c r="L33" s="82"/>
      <c r="M33" s="23" cm="1">
        <f t="array" ref="M33">ProcessPrice(価格係数!$B$4*_xlfn.XLOOKUP(H33,価格表!A:A,価格表!G:G),価格係数!$L$7)</f>
        <v>41100</v>
      </c>
      <c r="N33" s="21"/>
    </row>
    <row r="34" spans="1:14" ht="30.75" customHeight="1">
      <c r="A34" s="29">
        <v>16</v>
      </c>
      <c r="C34" s="85"/>
      <c r="D34" s="85"/>
      <c r="E34" s="11">
        <v>88</v>
      </c>
      <c r="F34" s="11" t="s">
        <v>267</v>
      </c>
      <c r="G34" s="11" t="s">
        <v>284</v>
      </c>
      <c r="H34" s="12" t="s">
        <v>802</v>
      </c>
      <c r="I34" s="84"/>
      <c r="J34" s="11"/>
      <c r="K34" s="79" t="s">
        <v>591</v>
      </c>
      <c r="L34" s="80"/>
      <c r="M34" s="13" cm="1">
        <f t="array" ref="M34">ProcessPrice(価格係数!$B$4*_xlfn.XLOOKUP(H34,価格表!A:A,価格表!G:G),価格係数!$L$7)</f>
        <v>41300</v>
      </c>
      <c r="N34" s="11"/>
    </row>
    <row r="35" spans="1:14" ht="30.75" customHeight="1">
      <c r="A35" s="30" t="s">
        <v>4</v>
      </c>
      <c r="C35" s="85"/>
      <c r="D35" s="85"/>
      <c r="E35" s="21">
        <v>88</v>
      </c>
      <c r="F35" s="21" t="s">
        <v>267</v>
      </c>
      <c r="G35" s="21" t="s">
        <v>284</v>
      </c>
      <c r="H35" s="22" t="s">
        <v>1818</v>
      </c>
      <c r="I35" s="11" t="s">
        <v>1812</v>
      </c>
      <c r="J35" s="21"/>
      <c r="K35" s="81"/>
      <c r="L35" s="82"/>
      <c r="M35" s="23" cm="1">
        <f t="array" ref="M35">ProcessPrice(価格係数!$B$4*_xlfn.XLOOKUP(H35,価格表!A:A,価格表!G:G),価格係数!$L$7)</f>
        <v>41300</v>
      </c>
      <c r="N35" s="21"/>
    </row>
    <row r="36" spans="1:14" ht="30.75" customHeight="1">
      <c r="A36" s="31"/>
      <c r="C36" s="85"/>
      <c r="D36" s="85"/>
      <c r="E36" s="11">
        <v>88</v>
      </c>
      <c r="F36" s="11" t="s">
        <v>201</v>
      </c>
      <c r="G36" s="11" t="s">
        <v>284</v>
      </c>
      <c r="H36" s="12" t="s">
        <v>1735</v>
      </c>
      <c r="I36" s="11" t="s">
        <v>1719</v>
      </c>
      <c r="J36" s="11"/>
      <c r="K36" s="79" t="s">
        <v>591</v>
      </c>
      <c r="L36" s="80"/>
      <c r="M36" s="13" cm="1">
        <f t="array" ref="M36">ProcessPrice(価格係数!$B$4*_xlfn.XLOOKUP(H36,価格表!A:A,価格表!G:G),価格係数!$L$7)</f>
        <v>42100</v>
      </c>
      <c r="N36" s="11"/>
    </row>
    <row r="37" spans="1:14" ht="30.75" customHeight="1">
      <c r="A37" s="28"/>
      <c r="C37" s="85"/>
      <c r="D37" s="85"/>
      <c r="E37" s="21">
        <v>88</v>
      </c>
      <c r="F37" s="21" t="s">
        <v>302</v>
      </c>
      <c r="G37" s="21" t="s">
        <v>284</v>
      </c>
      <c r="H37" s="22" t="s">
        <v>309</v>
      </c>
      <c r="I37" s="11" t="s">
        <v>272</v>
      </c>
      <c r="J37" s="21"/>
      <c r="K37" s="81"/>
      <c r="L37" s="82"/>
      <c r="M37" s="23" cm="1">
        <f t="array" ref="M37">ProcessPrice(価格係数!$B$4*_xlfn.XLOOKUP(H37,価格表!A:A,価格表!G:G),価格係数!$L$7)</f>
        <v>41400</v>
      </c>
      <c r="N37" s="21"/>
    </row>
    <row r="38" spans="1:14" ht="30.75" customHeight="1">
      <c r="A38" s="29">
        <v>15</v>
      </c>
      <c r="C38" s="85"/>
      <c r="D38" s="84"/>
      <c r="E38" s="11">
        <v>88</v>
      </c>
      <c r="F38" s="11" t="s">
        <v>302</v>
      </c>
      <c r="G38" s="11" t="s">
        <v>284</v>
      </c>
      <c r="H38" s="12" t="s">
        <v>1674</v>
      </c>
      <c r="I38" s="11" t="s">
        <v>1673</v>
      </c>
      <c r="J38" s="11"/>
      <c r="K38" s="79" t="s">
        <v>616</v>
      </c>
      <c r="L38" s="80"/>
      <c r="M38" s="13" cm="1">
        <f t="array" ref="M38">ProcessPrice(価格係数!$B$4*_xlfn.XLOOKUP(H38,価格表!A:A,価格表!G:G),価格係数!$L$7)</f>
        <v>43300</v>
      </c>
      <c r="N38" s="11"/>
    </row>
    <row r="39" spans="1:14" ht="30.75" customHeight="1">
      <c r="A39" s="30" t="s">
        <v>4</v>
      </c>
      <c r="C39" s="85"/>
      <c r="D39" s="83" t="s">
        <v>332</v>
      </c>
      <c r="E39" s="21">
        <v>91</v>
      </c>
      <c r="F39" s="21" t="s">
        <v>693</v>
      </c>
      <c r="G39" s="21" t="s">
        <v>284</v>
      </c>
      <c r="H39" s="22" t="s">
        <v>1341</v>
      </c>
      <c r="I39" s="11" t="s">
        <v>1337</v>
      </c>
      <c r="J39" s="21"/>
      <c r="K39" s="81"/>
      <c r="L39" s="82"/>
      <c r="M39" s="23" cm="1">
        <f t="array" ref="M39">ProcessPrice(価格係数!$B$4*_xlfn.XLOOKUP(H39,価格表!A:A,価格表!G:G),価格係数!$L$7)</f>
        <v>40700</v>
      </c>
      <c r="N39" s="21"/>
    </row>
    <row r="40" spans="1:14" ht="30.75" customHeight="1">
      <c r="A40" s="31"/>
      <c r="C40" s="85"/>
      <c r="D40" s="85"/>
      <c r="E40" s="11">
        <v>91</v>
      </c>
      <c r="F40" s="11" t="s">
        <v>693</v>
      </c>
      <c r="G40" s="11" t="s">
        <v>284</v>
      </c>
      <c r="H40" s="12" t="s">
        <v>1412</v>
      </c>
      <c r="I40" s="11" t="s">
        <v>1954</v>
      </c>
      <c r="J40" s="11"/>
      <c r="K40" s="79"/>
      <c r="L40" s="80"/>
      <c r="M40" s="13" cm="1">
        <f t="array" ref="M40">ProcessPrice(価格係数!$B$4*_xlfn.XLOOKUP(H40,価格表!A:A,価格表!G:G),価格係数!$L$7)</f>
        <v>50200</v>
      </c>
      <c r="N40" s="11"/>
    </row>
    <row r="41" spans="1:14" ht="30.75" customHeight="1">
      <c r="A41" s="28"/>
      <c r="C41" s="85"/>
      <c r="D41" s="85"/>
      <c r="E41" s="21">
        <v>91</v>
      </c>
      <c r="F41" s="21" t="s">
        <v>302</v>
      </c>
      <c r="G41" s="21" t="s">
        <v>284</v>
      </c>
      <c r="H41" s="22" t="s">
        <v>1869</v>
      </c>
      <c r="I41" s="11" t="s">
        <v>1862</v>
      </c>
      <c r="J41" s="21"/>
      <c r="K41" s="81"/>
      <c r="L41" s="82"/>
      <c r="M41" s="23" cm="1">
        <f t="array" ref="M41">ProcessPrice(価格係数!$B$4*_xlfn.XLOOKUP(H41,価格表!A:A,価格表!G:G),価格係数!$L$7)</f>
        <v>41600</v>
      </c>
      <c r="N41" s="21" t="s">
        <v>1808</v>
      </c>
    </row>
    <row r="42" spans="1:14" ht="30.75" customHeight="1">
      <c r="A42" s="29">
        <v>14</v>
      </c>
      <c r="C42" s="85"/>
      <c r="D42" s="85"/>
      <c r="E42" s="11">
        <v>91</v>
      </c>
      <c r="F42" s="11" t="s">
        <v>302</v>
      </c>
      <c r="G42" s="11" t="s">
        <v>284</v>
      </c>
      <c r="H42" s="12" t="s">
        <v>1824</v>
      </c>
      <c r="I42" s="11" t="s">
        <v>1812</v>
      </c>
      <c r="J42" s="11"/>
      <c r="K42" s="79"/>
      <c r="L42" s="80"/>
      <c r="M42" s="13" cm="1">
        <f t="array" ref="M42">ProcessPrice(価格係数!$B$4*_xlfn.XLOOKUP(H42,価格表!A:A,価格表!G:G),価格係数!$L$7)</f>
        <v>38300</v>
      </c>
      <c r="N42" s="11" t="s">
        <v>374</v>
      </c>
    </row>
    <row r="43" spans="1:14" ht="30.75" customHeight="1">
      <c r="A43" s="30" t="s">
        <v>4</v>
      </c>
      <c r="C43" s="85"/>
      <c r="D43" s="85"/>
      <c r="E43" s="21">
        <v>87</v>
      </c>
      <c r="F43" s="21" t="s">
        <v>302</v>
      </c>
      <c r="G43" s="21"/>
      <c r="H43" s="22" t="s">
        <v>1745</v>
      </c>
      <c r="I43" s="11" t="s">
        <v>1719</v>
      </c>
      <c r="J43" s="21"/>
      <c r="K43" s="81" t="s">
        <v>812</v>
      </c>
      <c r="L43" s="82"/>
      <c r="M43" s="23" cm="1">
        <f t="array" ref="M43">ProcessPrice(価格係数!$B$4*_xlfn.XLOOKUP(H43,価格表!A:A,価格表!G:G),価格係数!$L$7)</f>
        <v>40300</v>
      </c>
      <c r="N43" s="21"/>
    </row>
    <row r="44" spans="1:14" ht="30.75" customHeight="1">
      <c r="A44" s="31"/>
      <c r="C44" s="85"/>
      <c r="D44" s="84"/>
      <c r="E44" s="11">
        <v>91</v>
      </c>
      <c r="F44" s="11" t="s">
        <v>311</v>
      </c>
      <c r="G44" s="11" t="s">
        <v>284</v>
      </c>
      <c r="H44" s="12" t="s">
        <v>333</v>
      </c>
      <c r="I44" s="11" t="s">
        <v>272</v>
      </c>
      <c r="J44" s="11"/>
      <c r="K44" s="79"/>
      <c r="L44" s="80"/>
      <c r="M44" s="13" cm="1">
        <f t="array" ref="M44">ProcessPrice(価格係数!$B$4*_xlfn.XLOOKUP(H44,価格表!A:A,価格表!G:G),価格係数!$L$7)</f>
        <v>41600</v>
      </c>
      <c r="N44" s="11"/>
    </row>
    <row r="45" spans="1:14" ht="30.75" customHeight="1">
      <c r="A45" s="28"/>
      <c r="C45" s="85"/>
      <c r="D45" s="83" t="s">
        <v>353</v>
      </c>
      <c r="E45" s="21">
        <v>94</v>
      </c>
      <c r="F45" s="21" t="s">
        <v>693</v>
      </c>
      <c r="G45" s="21" t="s">
        <v>284</v>
      </c>
      <c r="H45" s="22" t="s">
        <v>923</v>
      </c>
      <c r="I45" s="11" t="s">
        <v>907</v>
      </c>
      <c r="J45" s="21"/>
      <c r="K45" s="81"/>
      <c r="L45" s="82"/>
      <c r="M45" s="23" cm="1">
        <f t="array" ref="M45">ProcessPrice(価格係数!$B$4*_xlfn.XLOOKUP(H45,価格表!A:A,価格表!G:G),価格係数!$L$7)</f>
        <v>47400</v>
      </c>
      <c r="N45" s="21"/>
    </row>
    <row r="46" spans="1:14" ht="30.75" customHeight="1">
      <c r="A46" s="29">
        <v>13</v>
      </c>
      <c r="C46" s="85"/>
      <c r="D46" s="85"/>
      <c r="E46" s="11">
        <v>94</v>
      </c>
      <c r="F46" s="11" t="s">
        <v>693</v>
      </c>
      <c r="G46" s="11" t="s">
        <v>284</v>
      </c>
      <c r="H46" s="12" t="s">
        <v>1347</v>
      </c>
      <c r="I46" s="11" t="s">
        <v>1337</v>
      </c>
      <c r="J46" s="11"/>
      <c r="K46" s="79"/>
      <c r="L46" s="80"/>
      <c r="M46" s="13" cm="1">
        <f t="array" ref="M46">ProcessPrice(価格係数!$B$4*_xlfn.XLOOKUP(H46,価格表!A:A,価格表!G:G),価格係数!$L$7)</f>
        <v>42900</v>
      </c>
      <c r="N46" s="11"/>
    </row>
    <row r="47" spans="1:14" ht="30.75" customHeight="1">
      <c r="A47" s="30" t="s">
        <v>4</v>
      </c>
      <c r="C47" s="85"/>
      <c r="D47" s="85"/>
      <c r="E47" s="21">
        <v>91</v>
      </c>
      <c r="F47" s="21" t="s">
        <v>311</v>
      </c>
      <c r="G47" s="21"/>
      <c r="H47" s="22" t="s">
        <v>818</v>
      </c>
      <c r="I47" s="83" t="s">
        <v>794</v>
      </c>
      <c r="J47" s="21" t="s">
        <v>358</v>
      </c>
      <c r="K47" s="81"/>
      <c r="L47" s="82"/>
      <c r="M47" s="23" cm="1">
        <f t="array" ref="M47">ProcessPrice(価格係数!$B$4*_xlfn.XLOOKUP(H47,価格表!A:A,価格表!G:G),価格係数!$L$7)</f>
        <v>47200</v>
      </c>
      <c r="N47" s="21"/>
    </row>
    <row r="48" spans="1:14" ht="30.75" customHeight="1">
      <c r="A48" s="31"/>
      <c r="C48" s="84"/>
      <c r="D48" s="84"/>
      <c r="E48" s="11">
        <v>91</v>
      </c>
      <c r="F48" s="11" t="s">
        <v>302</v>
      </c>
      <c r="G48" s="11"/>
      <c r="H48" s="12" t="s">
        <v>819</v>
      </c>
      <c r="I48" s="84"/>
      <c r="J48" s="11" t="s">
        <v>358</v>
      </c>
      <c r="K48" s="79"/>
      <c r="L48" s="80"/>
      <c r="M48" s="13" cm="1">
        <f t="array" ref="M48">ProcessPrice(価格係数!$B$4*_xlfn.XLOOKUP(H48,価格表!A:A,価格表!G:G),価格係数!$L$7)</f>
        <v>47200</v>
      </c>
      <c r="N48" s="11"/>
    </row>
    <row r="49" spans="8:13" ht="22.5" customHeight="1">
      <c r="H49" s="48"/>
      <c r="M49" s="49"/>
    </row>
    <row r="50" spans="8:13" ht="22.5" customHeight="1">
      <c r="H50" s="48"/>
      <c r="I50" s="9">
        <v>24</v>
      </c>
      <c r="M50" s="49"/>
    </row>
    <row r="51" spans="8:13" ht="22.5" customHeight="1">
      <c r="H51" s="48"/>
      <c r="M51" s="49"/>
    </row>
  </sheetData>
  <mergeCells count="60">
    <mergeCell ref="K4:L4"/>
    <mergeCell ref="C5:C19"/>
    <mergeCell ref="D5:D6"/>
    <mergeCell ref="K5:L5"/>
    <mergeCell ref="K6:L6"/>
    <mergeCell ref="D7:D8"/>
    <mergeCell ref="K7:L7"/>
    <mergeCell ref="K8:L8"/>
    <mergeCell ref="D9:D12"/>
    <mergeCell ref="K9:L9"/>
    <mergeCell ref="K10:L10"/>
    <mergeCell ref="K11:L11"/>
    <mergeCell ref="K12:L12"/>
    <mergeCell ref="K13:L13"/>
    <mergeCell ref="D14:D17"/>
    <mergeCell ref="K14:L14"/>
    <mergeCell ref="K15:L15"/>
    <mergeCell ref="K16:L16"/>
    <mergeCell ref="K17:L17"/>
    <mergeCell ref="K28:L28"/>
    <mergeCell ref="K18:L18"/>
    <mergeCell ref="K19:L19"/>
    <mergeCell ref="K27:L27"/>
    <mergeCell ref="D20:D21"/>
    <mergeCell ref="K20:L20"/>
    <mergeCell ref="K21:L21"/>
    <mergeCell ref="D22:D23"/>
    <mergeCell ref="K22:L22"/>
    <mergeCell ref="K23:L23"/>
    <mergeCell ref="D24:D25"/>
    <mergeCell ref="C20:C48"/>
    <mergeCell ref="K29:L29"/>
    <mergeCell ref="K30:L30"/>
    <mergeCell ref="D31:D38"/>
    <mergeCell ref="K31:L31"/>
    <mergeCell ref="K32:L32"/>
    <mergeCell ref="I33:I34"/>
    <mergeCell ref="K33:L33"/>
    <mergeCell ref="K34:L34"/>
    <mergeCell ref="K35:L35"/>
    <mergeCell ref="K36:L36"/>
    <mergeCell ref="K24:L24"/>
    <mergeCell ref="K25:L25"/>
    <mergeCell ref="D26:D28"/>
    <mergeCell ref="K26:L26"/>
    <mergeCell ref="K37:L37"/>
    <mergeCell ref="K38:L38"/>
    <mergeCell ref="D39:D44"/>
    <mergeCell ref="K39:L39"/>
    <mergeCell ref="K40:L40"/>
    <mergeCell ref="K41:L41"/>
    <mergeCell ref="K42:L42"/>
    <mergeCell ref="K43:L43"/>
    <mergeCell ref="K44:L44"/>
    <mergeCell ref="D45:D48"/>
    <mergeCell ref="K45:L45"/>
    <mergeCell ref="K46:L46"/>
    <mergeCell ref="I47:I48"/>
    <mergeCell ref="K47:L47"/>
    <mergeCell ref="K48:L48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49685-F5BE-4E44-A72E-2DC516C2E306}">
  <sheetPr codeName="Sheet371">
    <tabColor rgb="FF92D050"/>
    <pageSetUpPr fitToPage="1"/>
  </sheetPr>
  <dimension ref="C1:U51"/>
  <sheetViews>
    <sheetView view="pageBreakPreview" zoomScale="60" zoomScaleNormal="100" workbookViewId="0">
      <selection activeCell="N5" sqref="N5:N4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17</v>
      </c>
      <c r="D5" s="83" t="s">
        <v>353</v>
      </c>
      <c r="E5" s="18">
        <v>91</v>
      </c>
      <c r="F5" s="18" t="s">
        <v>267</v>
      </c>
      <c r="G5" s="18"/>
      <c r="H5" s="19" t="s">
        <v>817</v>
      </c>
      <c r="I5" s="46" t="s">
        <v>794</v>
      </c>
      <c r="J5" s="18"/>
      <c r="K5" s="81" t="s">
        <v>591</v>
      </c>
      <c r="L5" s="82"/>
      <c r="M5" s="20" cm="1">
        <f t="array" ref="M5">ProcessPrice(価格係数!$B$4*_xlfn.XLOOKUP(H5,価格表!A:A,価格表!G:G),価格係数!$L$7)</f>
        <v>42900</v>
      </c>
      <c r="N5" s="18"/>
      <c r="P5" s="32"/>
    </row>
    <row r="6" spans="3:16" ht="30.75" customHeight="1">
      <c r="C6" s="85"/>
      <c r="D6" s="85"/>
      <c r="E6" s="11">
        <v>94</v>
      </c>
      <c r="F6" s="11" t="s">
        <v>693</v>
      </c>
      <c r="G6" s="11" t="s">
        <v>284</v>
      </c>
      <c r="H6" s="12" t="s">
        <v>1416</v>
      </c>
      <c r="I6" s="11" t="s">
        <v>1954</v>
      </c>
      <c r="J6" s="11"/>
      <c r="K6" s="79"/>
      <c r="L6" s="80"/>
      <c r="M6" s="13" cm="1">
        <f t="array" ref="M6">ProcessPrice(価格係数!$B$4*_xlfn.XLOOKUP(H6,価格表!A:A,価格表!G:G),価格係数!$L$7)</f>
        <v>50800</v>
      </c>
      <c r="N6" s="11"/>
      <c r="P6" s="33">
        <v>23</v>
      </c>
    </row>
    <row r="7" spans="3:16" ht="30.75" customHeight="1">
      <c r="C7" s="85"/>
      <c r="D7" s="85"/>
      <c r="E7" s="21">
        <v>94</v>
      </c>
      <c r="F7" s="21" t="s">
        <v>302</v>
      </c>
      <c r="G7" s="21" t="s">
        <v>284</v>
      </c>
      <c r="H7" s="22" t="s">
        <v>583</v>
      </c>
      <c r="I7" s="11" t="s">
        <v>547</v>
      </c>
      <c r="J7" s="21"/>
      <c r="K7" s="81"/>
      <c r="L7" s="82"/>
      <c r="M7" s="23" cm="1">
        <f t="array" ref="M7">ProcessPrice(価格係数!$B$4*_xlfn.XLOOKUP(H7,価格表!A:A,価格表!G:G),価格係数!$L$7)</f>
        <v>41900</v>
      </c>
      <c r="N7" s="21"/>
      <c r="P7" s="34" t="s">
        <v>4</v>
      </c>
    </row>
    <row r="8" spans="3:16" ht="30.75" customHeight="1">
      <c r="C8" s="85"/>
      <c r="D8" s="85"/>
      <c r="E8" s="11">
        <v>94</v>
      </c>
      <c r="F8" s="11" t="s">
        <v>302</v>
      </c>
      <c r="G8" s="11" t="s">
        <v>284</v>
      </c>
      <c r="H8" s="12" t="s">
        <v>1880</v>
      </c>
      <c r="I8" s="11" t="s">
        <v>1862</v>
      </c>
      <c r="J8" s="11"/>
      <c r="K8" s="79"/>
      <c r="L8" s="80"/>
      <c r="M8" s="13" cm="1">
        <f t="array" ref="M8">ProcessPrice(価格係数!$B$4*_xlfn.XLOOKUP(H8,価格表!A:A,価格表!G:G),価格係数!$L$7)</f>
        <v>42300</v>
      </c>
      <c r="N8" s="11" t="s">
        <v>1810</v>
      </c>
      <c r="P8" s="35"/>
    </row>
    <row r="9" spans="3:16" ht="30.75" customHeight="1">
      <c r="C9" s="85"/>
      <c r="D9" s="85"/>
      <c r="E9" s="21">
        <v>94</v>
      </c>
      <c r="F9" s="21" t="s">
        <v>302</v>
      </c>
      <c r="G9" s="21" t="s">
        <v>284</v>
      </c>
      <c r="H9" s="22" t="s">
        <v>1836</v>
      </c>
      <c r="I9" s="11" t="s">
        <v>1812</v>
      </c>
      <c r="J9" s="21"/>
      <c r="K9" s="81"/>
      <c r="L9" s="82"/>
      <c r="M9" s="23" cm="1">
        <f t="array" ref="M9">ProcessPrice(価格係数!$B$4*_xlfn.XLOOKUP(H9,価格表!A:A,価格表!G:G),価格係数!$L$7)</f>
        <v>39700</v>
      </c>
      <c r="N9" s="21" t="s">
        <v>374</v>
      </c>
      <c r="P9" s="32"/>
    </row>
    <row r="10" spans="3:16" ht="30.75" customHeight="1">
      <c r="C10" s="85"/>
      <c r="D10" s="85"/>
      <c r="E10" s="11">
        <v>94</v>
      </c>
      <c r="F10" s="11" t="s">
        <v>311</v>
      </c>
      <c r="G10" s="11" t="s">
        <v>284</v>
      </c>
      <c r="H10" s="12" t="s">
        <v>1757</v>
      </c>
      <c r="I10" s="83" t="s">
        <v>1719</v>
      </c>
      <c r="J10" s="11"/>
      <c r="K10" s="79" t="s">
        <v>616</v>
      </c>
      <c r="L10" s="80"/>
      <c r="M10" s="13" cm="1">
        <f t="array" ref="M10">ProcessPrice(価格係数!$B$4*_xlfn.XLOOKUP(H10,価格表!A:A,価格表!G:G),価格係数!$L$7)</f>
        <v>44300</v>
      </c>
      <c r="N10" s="11"/>
      <c r="P10" s="33">
        <v>22</v>
      </c>
    </row>
    <row r="11" spans="3:16" ht="30.75" customHeight="1">
      <c r="C11" s="85"/>
      <c r="D11" s="85"/>
      <c r="E11" s="21">
        <v>94</v>
      </c>
      <c r="F11" s="21" t="s">
        <v>267</v>
      </c>
      <c r="G11" s="21" t="s">
        <v>284</v>
      </c>
      <c r="H11" s="22" t="s">
        <v>1759</v>
      </c>
      <c r="I11" s="85"/>
      <c r="J11" s="21"/>
      <c r="K11" s="81" t="s">
        <v>591</v>
      </c>
      <c r="L11" s="82"/>
      <c r="M11" s="23" cm="1">
        <f t="array" ref="M11">ProcessPrice(価格係数!$B$4*_xlfn.XLOOKUP(H11,価格表!A:A,価格表!G:G),価格係数!$L$7)</f>
        <v>44300</v>
      </c>
      <c r="N11" s="21"/>
      <c r="P11" s="34" t="s">
        <v>4</v>
      </c>
    </row>
    <row r="12" spans="3:16" ht="30.75" customHeight="1">
      <c r="C12" s="85"/>
      <c r="D12" s="85"/>
      <c r="E12" s="11">
        <v>91</v>
      </c>
      <c r="F12" s="11" t="s">
        <v>302</v>
      </c>
      <c r="G12" s="11"/>
      <c r="H12" s="12" t="s">
        <v>1758</v>
      </c>
      <c r="I12" s="85"/>
      <c r="J12" s="11"/>
      <c r="K12" s="79" t="s">
        <v>383</v>
      </c>
      <c r="L12" s="80"/>
      <c r="M12" s="13" cm="1">
        <f t="array" ref="M12">ProcessPrice(価格係数!$B$4*_xlfn.XLOOKUP(H12,価格表!A:A,価格表!G:G),価格係数!$L$7)</f>
        <v>44300</v>
      </c>
      <c r="N12" s="11" t="s">
        <v>374</v>
      </c>
      <c r="P12" s="35"/>
    </row>
    <row r="13" spans="3:16" ht="30.75" customHeight="1">
      <c r="C13" s="85"/>
      <c r="D13" s="85"/>
      <c r="E13" s="21">
        <v>91</v>
      </c>
      <c r="F13" s="21" t="s">
        <v>302</v>
      </c>
      <c r="G13" s="21"/>
      <c r="H13" s="22" t="s">
        <v>1760</v>
      </c>
      <c r="I13" s="84"/>
      <c r="J13" s="21"/>
      <c r="K13" s="81" t="s">
        <v>2030</v>
      </c>
      <c r="L13" s="82"/>
      <c r="M13" s="23" cm="1">
        <f t="array" ref="M13">ProcessPrice(価格係数!$B$4*_xlfn.XLOOKUP(H13,価格表!A:A,価格表!G:G),価格係数!$L$7)</f>
        <v>44300</v>
      </c>
      <c r="N13" s="21"/>
      <c r="P13" s="32"/>
    </row>
    <row r="14" spans="3:16" ht="30.75" customHeight="1">
      <c r="C14" s="85"/>
      <c r="D14" s="85"/>
      <c r="E14" s="11">
        <v>94</v>
      </c>
      <c r="F14" s="11" t="s">
        <v>311</v>
      </c>
      <c r="G14" s="11" t="s">
        <v>284</v>
      </c>
      <c r="H14" s="12" t="s">
        <v>354</v>
      </c>
      <c r="I14" s="11" t="s">
        <v>272</v>
      </c>
      <c r="J14" s="11"/>
      <c r="K14" s="79"/>
      <c r="L14" s="80"/>
      <c r="M14" s="13" cm="1">
        <f t="array" ref="M14">ProcessPrice(価格係数!$B$4*_xlfn.XLOOKUP(H14,価格表!A:A,価格表!G:G),価格係数!$L$7)</f>
        <v>42300</v>
      </c>
      <c r="N14" s="11"/>
      <c r="P14" s="33">
        <v>21</v>
      </c>
    </row>
    <row r="15" spans="3:16" ht="30.75" customHeight="1">
      <c r="C15" s="85"/>
      <c r="D15" s="85"/>
      <c r="E15" s="21">
        <v>94</v>
      </c>
      <c r="F15" s="21" t="s">
        <v>693</v>
      </c>
      <c r="G15" s="21" t="s">
        <v>284</v>
      </c>
      <c r="H15" s="22" t="s">
        <v>1568</v>
      </c>
      <c r="I15" s="11" t="s">
        <v>1565</v>
      </c>
      <c r="J15" s="21"/>
      <c r="K15" s="81" t="s">
        <v>2023</v>
      </c>
      <c r="L15" s="82"/>
      <c r="M15" s="23" cm="1">
        <f t="array" ref="M15">ProcessPrice(価格係数!$B$4*_xlfn.XLOOKUP(H15,価格表!A:A,価格表!G:G),価格係数!$L$7)</f>
        <v>52200</v>
      </c>
      <c r="N15" s="21"/>
      <c r="P15" s="34" t="s">
        <v>4</v>
      </c>
    </row>
    <row r="16" spans="3:16" ht="30.75" customHeight="1">
      <c r="C16" s="85"/>
      <c r="D16" s="84"/>
      <c r="E16" s="11">
        <v>91</v>
      </c>
      <c r="F16" s="11" t="s">
        <v>267</v>
      </c>
      <c r="G16" s="11"/>
      <c r="H16" s="12" t="s">
        <v>1684</v>
      </c>
      <c r="I16" s="11" t="s">
        <v>1673</v>
      </c>
      <c r="J16" s="11" t="s">
        <v>358</v>
      </c>
      <c r="K16" s="79"/>
      <c r="L16" s="80"/>
      <c r="M16" s="13" cm="1">
        <f t="array" ref="M16">ProcessPrice(価格係数!$B$4*_xlfn.XLOOKUP(H16,価格表!A:A,価格表!G:G),価格係数!$L$7)</f>
        <v>46400</v>
      </c>
      <c r="N16" s="11"/>
      <c r="P16" s="35"/>
    </row>
    <row r="17" spans="3:16" ht="30.75" customHeight="1">
      <c r="C17" s="85"/>
      <c r="D17" s="83" t="s">
        <v>384</v>
      </c>
      <c r="E17" s="21">
        <v>97</v>
      </c>
      <c r="F17" s="21" t="s">
        <v>693</v>
      </c>
      <c r="G17" s="21" t="s">
        <v>284</v>
      </c>
      <c r="H17" s="22" t="s">
        <v>942</v>
      </c>
      <c r="I17" s="11" t="s">
        <v>907</v>
      </c>
      <c r="J17" s="21"/>
      <c r="K17" s="81"/>
      <c r="L17" s="82"/>
      <c r="M17" s="23" cm="1">
        <f t="array" ref="M17">ProcessPrice(価格係数!$B$4*_xlfn.XLOOKUP(H17,価格表!A:A,価格表!G:G),価格係数!$L$7)</f>
        <v>54900</v>
      </c>
      <c r="N17" s="21"/>
      <c r="P17" s="32"/>
    </row>
    <row r="18" spans="3:16" ht="30.75" customHeight="1">
      <c r="C18" s="85"/>
      <c r="D18" s="85"/>
      <c r="E18" s="11">
        <v>97</v>
      </c>
      <c r="F18" s="11" t="s">
        <v>693</v>
      </c>
      <c r="G18" s="11" t="s">
        <v>284</v>
      </c>
      <c r="H18" s="12" t="s">
        <v>834</v>
      </c>
      <c r="I18" s="11" t="s">
        <v>794</v>
      </c>
      <c r="J18" s="11"/>
      <c r="K18" s="79" t="s">
        <v>835</v>
      </c>
      <c r="L18" s="80"/>
      <c r="M18" s="13" cm="1">
        <f t="array" ref="M18">ProcessPrice(価格係数!$B$4*_xlfn.XLOOKUP(H18,価格表!A:A,価格表!G:G),価格係数!$L$7)</f>
        <v>49900</v>
      </c>
      <c r="N18" s="11"/>
      <c r="P18" s="33">
        <v>20</v>
      </c>
    </row>
    <row r="19" spans="3:16" ht="30.75" customHeight="1">
      <c r="C19" s="85"/>
      <c r="D19" s="85"/>
      <c r="E19" s="21">
        <v>97</v>
      </c>
      <c r="F19" s="21" t="s">
        <v>302</v>
      </c>
      <c r="G19" s="21" t="s">
        <v>284</v>
      </c>
      <c r="H19" s="22" t="s">
        <v>1890</v>
      </c>
      <c r="I19" s="11" t="s">
        <v>1862</v>
      </c>
      <c r="J19" s="21"/>
      <c r="K19" s="81"/>
      <c r="L19" s="82"/>
      <c r="M19" s="23" cm="1">
        <f t="array" ref="M19">ProcessPrice(価格係数!$B$4*_xlfn.XLOOKUP(H19,価格表!A:A,価格表!G:G),価格係数!$L$7)</f>
        <v>51200</v>
      </c>
      <c r="N19" s="21" t="s">
        <v>1810</v>
      </c>
      <c r="P19" s="34" t="s">
        <v>4</v>
      </c>
    </row>
    <row r="20" spans="3:16" ht="30.75" customHeight="1">
      <c r="C20" s="85"/>
      <c r="D20" s="85"/>
      <c r="E20" s="11">
        <v>97</v>
      </c>
      <c r="F20" s="11" t="s">
        <v>302</v>
      </c>
      <c r="G20" s="11" t="s">
        <v>284</v>
      </c>
      <c r="H20" s="12" t="s">
        <v>1849</v>
      </c>
      <c r="I20" s="11" t="s">
        <v>1812</v>
      </c>
      <c r="J20" s="11"/>
      <c r="K20" s="79"/>
      <c r="L20" s="80"/>
      <c r="M20" s="13" cm="1">
        <f t="array" ref="M20">ProcessPrice(価格係数!$B$4*_xlfn.XLOOKUP(H20,価格表!A:A,価格表!G:G),価格係数!$L$7)</f>
        <v>46900</v>
      </c>
      <c r="N20" s="11" t="s">
        <v>374</v>
      </c>
      <c r="P20" s="35"/>
    </row>
    <row r="21" spans="3:16" ht="30.75" customHeight="1">
      <c r="C21" s="85"/>
      <c r="D21" s="84"/>
      <c r="E21" s="21">
        <v>97</v>
      </c>
      <c r="F21" s="21" t="s">
        <v>311</v>
      </c>
      <c r="G21" s="21" t="s">
        <v>284</v>
      </c>
      <c r="H21" s="22" t="s">
        <v>385</v>
      </c>
      <c r="I21" s="11" t="s">
        <v>272</v>
      </c>
      <c r="J21" s="21"/>
      <c r="K21" s="81"/>
      <c r="L21" s="82"/>
      <c r="M21" s="23" cm="1">
        <f t="array" ref="M21">ProcessPrice(価格係数!$B$4*_xlfn.XLOOKUP(H21,価格表!A:A,価格表!G:G),価格係数!$L$7)</f>
        <v>50300</v>
      </c>
      <c r="N21" s="21"/>
      <c r="P21" s="32"/>
    </row>
    <row r="22" spans="3:16" ht="30.75" customHeight="1">
      <c r="C22" s="85"/>
      <c r="D22" s="83" t="s">
        <v>412</v>
      </c>
      <c r="E22" s="11">
        <v>99</v>
      </c>
      <c r="F22" s="11" t="s">
        <v>693</v>
      </c>
      <c r="G22" s="11" t="s">
        <v>284</v>
      </c>
      <c r="H22" s="12" t="s">
        <v>984</v>
      </c>
      <c r="I22" s="11" t="s">
        <v>907</v>
      </c>
      <c r="J22" s="11"/>
      <c r="K22" s="79"/>
      <c r="L22" s="80"/>
      <c r="M22" s="13" cm="1">
        <f t="array" ref="M22">ProcessPrice(価格係数!$B$4*_xlfn.XLOOKUP(H22,価格表!A:A,価格表!G:G),価格係数!$L$7)</f>
        <v>61600</v>
      </c>
      <c r="N22" s="11"/>
      <c r="P22" s="33">
        <v>19</v>
      </c>
    </row>
    <row r="23" spans="3:16" ht="30.75" customHeight="1">
      <c r="C23" s="85"/>
      <c r="D23" s="85"/>
      <c r="E23" s="21">
        <v>99</v>
      </c>
      <c r="F23" s="21" t="s">
        <v>693</v>
      </c>
      <c r="G23" s="21" t="s">
        <v>284</v>
      </c>
      <c r="H23" s="22" t="s">
        <v>1365</v>
      </c>
      <c r="I23" s="11" t="s">
        <v>1337</v>
      </c>
      <c r="J23" s="21"/>
      <c r="K23" s="81"/>
      <c r="L23" s="82"/>
      <c r="M23" s="23" cm="1">
        <f t="array" ref="M23">ProcessPrice(価格係数!$B$4*_xlfn.XLOOKUP(H23,価格表!A:A,価格表!G:G),価格係数!$L$7)</f>
        <v>53500</v>
      </c>
      <c r="N23" s="21"/>
      <c r="P23" s="34" t="s">
        <v>4</v>
      </c>
    </row>
    <row r="24" spans="3:16" ht="30.75" customHeight="1">
      <c r="C24" s="85"/>
      <c r="D24" s="85"/>
      <c r="E24" s="11">
        <v>99</v>
      </c>
      <c r="F24" s="11" t="s">
        <v>311</v>
      </c>
      <c r="G24" s="11" t="s">
        <v>284</v>
      </c>
      <c r="H24" s="12" t="s">
        <v>1899</v>
      </c>
      <c r="I24" s="11" t="s">
        <v>1862</v>
      </c>
      <c r="J24" s="11"/>
      <c r="K24" s="79"/>
      <c r="L24" s="80"/>
      <c r="M24" s="13" cm="1">
        <f t="array" ref="M24">ProcessPrice(価格係数!$B$4*_xlfn.XLOOKUP(H24,価格表!A:A,価格表!G:G),価格係数!$L$7)</f>
        <v>57800</v>
      </c>
      <c r="N24" s="11" t="s">
        <v>1808</v>
      </c>
      <c r="P24" s="35"/>
    </row>
    <row r="25" spans="3:16" ht="30.75" customHeight="1">
      <c r="C25" s="85"/>
      <c r="D25" s="85"/>
      <c r="E25" s="21">
        <v>99</v>
      </c>
      <c r="F25" s="21" t="s">
        <v>311</v>
      </c>
      <c r="G25" s="21" t="s">
        <v>284</v>
      </c>
      <c r="H25" s="22" t="s">
        <v>1856</v>
      </c>
      <c r="I25" s="11" t="s">
        <v>1812</v>
      </c>
      <c r="J25" s="21"/>
      <c r="K25" s="81"/>
      <c r="L25" s="82"/>
      <c r="M25" s="23" cm="1">
        <f t="array" ref="M25">ProcessPrice(価格係数!$B$4*_xlfn.XLOOKUP(H25,価格表!A:A,価格表!G:G),価格係数!$L$7)</f>
        <v>53000</v>
      </c>
      <c r="N25" s="21" t="s">
        <v>374</v>
      </c>
      <c r="P25" s="32"/>
    </row>
    <row r="26" spans="3:16" ht="30.75" customHeight="1">
      <c r="C26" s="85"/>
      <c r="D26" s="85"/>
      <c r="E26" s="11">
        <v>99</v>
      </c>
      <c r="F26" s="11" t="s">
        <v>311</v>
      </c>
      <c r="G26" s="11" t="s">
        <v>284</v>
      </c>
      <c r="H26" s="12" t="s">
        <v>1794</v>
      </c>
      <c r="I26" s="11" t="s">
        <v>1719</v>
      </c>
      <c r="J26" s="11"/>
      <c r="K26" s="79" t="s">
        <v>510</v>
      </c>
      <c r="L26" s="80"/>
      <c r="M26" s="13" cm="1">
        <f t="array" ref="M26">ProcessPrice(価格係数!$B$4*_xlfn.XLOOKUP(H26,価格表!A:A,価格表!G:G),価格係数!$L$7)</f>
        <v>57900</v>
      </c>
      <c r="N26" s="11"/>
      <c r="P26" s="33">
        <v>18</v>
      </c>
    </row>
    <row r="27" spans="3:16" ht="30.75" customHeight="1">
      <c r="C27" s="85"/>
      <c r="D27" s="84"/>
      <c r="E27" s="21">
        <v>99</v>
      </c>
      <c r="F27" s="21" t="s">
        <v>311</v>
      </c>
      <c r="G27" s="21" t="s">
        <v>284</v>
      </c>
      <c r="H27" s="22" t="s">
        <v>413</v>
      </c>
      <c r="I27" s="11" t="s">
        <v>272</v>
      </c>
      <c r="J27" s="21"/>
      <c r="K27" s="81"/>
      <c r="L27" s="82"/>
      <c r="M27" s="23" cm="1">
        <f t="array" ref="M27">ProcessPrice(価格係数!$B$4*_xlfn.XLOOKUP(H27,価格表!A:A,価格表!G:G),価格係数!$L$7)</f>
        <v>58900</v>
      </c>
      <c r="N27" s="21"/>
      <c r="P27" s="34" t="s">
        <v>4</v>
      </c>
    </row>
    <row r="28" spans="3:16" ht="30.75" customHeight="1">
      <c r="C28" s="85"/>
      <c r="D28" s="83" t="s">
        <v>874</v>
      </c>
      <c r="E28" s="11">
        <v>98</v>
      </c>
      <c r="F28" s="11" t="s">
        <v>693</v>
      </c>
      <c r="G28" s="11"/>
      <c r="H28" s="12" t="s">
        <v>875</v>
      </c>
      <c r="I28" s="11" t="s">
        <v>794</v>
      </c>
      <c r="J28" s="11"/>
      <c r="K28" s="79"/>
      <c r="L28" s="80"/>
      <c r="M28" s="13" cm="1">
        <f t="array" ref="M28">ProcessPrice(価格係数!$B$4*_xlfn.XLOOKUP(H28,価格表!A:A,価格表!G:G),価格係数!$L$7)</f>
        <v>54000</v>
      </c>
      <c r="N28" s="11"/>
      <c r="P28" s="35"/>
    </row>
    <row r="29" spans="3:16" ht="30.75" customHeight="1">
      <c r="C29" s="85"/>
      <c r="D29" s="84"/>
      <c r="E29" s="21">
        <v>98</v>
      </c>
      <c r="F29" s="21" t="s">
        <v>302</v>
      </c>
      <c r="G29" s="21"/>
      <c r="H29" s="22" t="s">
        <v>1802</v>
      </c>
      <c r="I29" s="11" t="s">
        <v>1719</v>
      </c>
      <c r="J29" s="21"/>
      <c r="K29" s="81"/>
      <c r="L29" s="82"/>
      <c r="M29" s="23" cm="1">
        <f t="array" ref="M29">ProcessPrice(価格係数!$B$4*_xlfn.XLOOKUP(H29,価格表!A:A,価格表!G:G),価格係数!$L$7)</f>
        <v>51100</v>
      </c>
      <c r="N29" s="21"/>
      <c r="P29" s="36"/>
    </row>
    <row r="30" spans="3:16" ht="30.75" customHeight="1">
      <c r="C30" s="85"/>
      <c r="D30" s="83" t="s">
        <v>313</v>
      </c>
      <c r="E30" s="11">
        <v>93</v>
      </c>
      <c r="F30" s="11" t="s">
        <v>693</v>
      </c>
      <c r="G30" s="11" t="s">
        <v>284</v>
      </c>
      <c r="H30" s="12" t="s">
        <v>806</v>
      </c>
      <c r="I30" s="83" t="s">
        <v>794</v>
      </c>
      <c r="J30" s="11"/>
      <c r="K30" s="79" t="s">
        <v>807</v>
      </c>
      <c r="L30" s="80"/>
      <c r="M30" s="13" cm="1">
        <f t="array" ref="M30">ProcessPrice(価格係数!$B$4*_xlfn.XLOOKUP(H30,価格表!A:A,価格表!G:G),価格係数!$L$7)</f>
        <v>35900</v>
      </c>
      <c r="N30" s="11"/>
      <c r="P30" s="37">
        <v>17</v>
      </c>
    </row>
    <row r="31" spans="3:16" ht="30.75" customHeight="1">
      <c r="C31" s="85"/>
      <c r="D31" s="85"/>
      <c r="E31" s="21">
        <v>93</v>
      </c>
      <c r="F31" s="21" t="s">
        <v>302</v>
      </c>
      <c r="G31" s="21" t="s">
        <v>284</v>
      </c>
      <c r="H31" s="22" t="s">
        <v>808</v>
      </c>
      <c r="I31" s="85"/>
      <c r="J31" s="21"/>
      <c r="K31" s="81" t="s">
        <v>807</v>
      </c>
      <c r="L31" s="82"/>
      <c r="M31" s="23" cm="1">
        <f t="array" ref="M31">ProcessPrice(価格係数!$B$4*_xlfn.XLOOKUP(H31,価格表!A:A,価格表!G:G),価格係数!$L$7)</f>
        <v>36300</v>
      </c>
      <c r="N31" s="21"/>
      <c r="P31" s="38" t="s">
        <v>4</v>
      </c>
    </row>
    <row r="32" spans="3:16" ht="30.75" customHeight="1">
      <c r="C32" s="85"/>
      <c r="D32" s="85"/>
      <c r="E32" s="11">
        <v>89</v>
      </c>
      <c r="F32" s="11" t="s">
        <v>311</v>
      </c>
      <c r="G32" s="11"/>
      <c r="H32" s="12" t="s">
        <v>809</v>
      </c>
      <c r="I32" s="85"/>
      <c r="J32" s="11" t="s">
        <v>358</v>
      </c>
      <c r="K32" s="79"/>
      <c r="L32" s="80"/>
      <c r="M32" s="13" cm="1">
        <f t="array" ref="M32">ProcessPrice(価格係数!$B$4*_xlfn.XLOOKUP(H32,価格表!A:A,価格表!G:G),価格係数!$L$7)</f>
        <v>39900</v>
      </c>
      <c r="N32" s="11"/>
      <c r="P32" s="39"/>
    </row>
    <row r="33" spans="3:16" ht="30.75" customHeight="1">
      <c r="C33" s="85"/>
      <c r="D33" s="85"/>
      <c r="E33" s="21">
        <v>89</v>
      </c>
      <c r="F33" s="21" t="s">
        <v>302</v>
      </c>
      <c r="G33" s="21"/>
      <c r="H33" s="22" t="s">
        <v>805</v>
      </c>
      <c r="I33" s="84"/>
      <c r="J33" s="21" t="s">
        <v>358</v>
      </c>
      <c r="K33" s="81"/>
      <c r="L33" s="82"/>
      <c r="M33" s="23" cm="1">
        <f t="array" ref="M33">ProcessPrice(価格係数!$B$4*_xlfn.XLOOKUP(H33,価格表!A:A,価格表!G:G),価格係数!$L$7)</f>
        <v>39900</v>
      </c>
      <c r="N33" s="21"/>
      <c r="P33" s="32"/>
    </row>
    <row r="34" spans="3:16" ht="30.75" customHeight="1">
      <c r="C34" s="85"/>
      <c r="D34" s="85"/>
      <c r="E34" s="11">
        <v>93</v>
      </c>
      <c r="F34" s="11" t="s">
        <v>693</v>
      </c>
      <c r="G34" s="11" t="s">
        <v>284</v>
      </c>
      <c r="H34" s="12" t="s">
        <v>1410</v>
      </c>
      <c r="I34" s="11" t="s">
        <v>1954</v>
      </c>
      <c r="J34" s="11"/>
      <c r="K34" s="79"/>
      <c r="L34" s="80"/>
      <c r="M34" s="13" cm="1">
        <f t="array" ref="M34">ProcessPrice(価格係数!$B$4*_xlfn.XLOOKUP(H34,価格表!A:A,価格表!G:G),価格係数!$L$7)</f>
        <v>44300</v>
      </c>
      <c r="N34" s="11"/>
      <c r="P34" s="33">
        <v>16</v>
      </c>
    </row>
    <row r="35" spans="3:16" ht="30.75" customHeight="1">
      <c r="C35" s="85"/>
      <c r="D35" s="85"/>
      <c r="E35" s="21">
        <v>93</v>
      </c>
      <c r="F35" s="21" t="s">
        <v>302</v>
      </c>
      <c r="G35" s="21" t="s">
        <v>284</v>
      </c>
      <c r="H35" s="22" t="s">
        <v>568</v>
      </c>
      <c r="I35" s="11" t="s">
        <v>547</v>
      </c>
      <c r="J35" s="21"/>
      <c r="K35" s="81"/>
      <c r="L35" s="82"/>
      <c r="M35" s="23" cm="1">
        <f t="array" ref="M35">ProcessPrice(価格係数!$B$4*_xlfn.XLOOKUP(H35,価格表!A:A,価格表!G:G),価格係数!$L$7)</f>
        <v>35200</v>
      </c>
      <c r="N35" s="21"/>
      <c r="P35" s="34" t="s">
        <v>4</v>
      </c>
    </row>
    <row r="36" spans="3:16" ht="30.75" customHeight="1">
      <c r="C36" s="85"/>
      <c r="D36" s="85"/>
      <c r="E36" s="11">
        <v>93</v>
      </c>
      <c r="F36" s="11" t="s">
        <v>302</v>
      </c>
      <c r="G36" s="11" t="s">
        <v>284</v>
      </c>
      <c r="H36" s="12" t="s">
        <v>1864</v>
      </c>
      <c r="I36" s="11" t="s">
        <v>1862</v>
      </c>
      <c r="J36" s="11"/>
      <c r="K36" s="79"/>
      <c r="L36" s="80"/>
      <c r="M36" s="13" cm="1">
        <f t="array" ref="M36">ProcessPrice(価格係数!$B$4*_xlfn.XLOOKUP(H36,価格表!A:A,価格表!G:G),価格係数!$L$7)</f>
        <v>35200</v>
      </c>
      <c r="N36" s="11" t="s">
        <v>1810</v>
      </c>
      <c r="P36" s="35"/>
    </row>
    <row r="37" spans="3:16" ht="30.75" customHeight="1">
      <c r="C37" s="85"/>
      <c r="D37" s="85"/>
      <c r="E37" s="21">
        <v>93</v>
      </c>
      <c r="F37" s="21" t="s">
        <v>302</v>
      </c>
      <c r="G37" s="21" t="s">
        <v>284</v>
      </c>
      <c r="H37" s="22" t="s">
        <v>1819</v>
      </c>
      <c r="I37" s="11" t="s">
        <v>1812</v>
      </c>
      <c r="J37" s="21"/>
      <c r="K37" s="81"/>
      <c r="L37" s="82"/>
      <c r="M37" s="23" cm="1">
        <f t="array" ref="M37">ProcessPrice(価格係数!$B$4*_xlfn.XLOOKUP(H37,価格表!A:A,価格表!G:G),価格係数!$L$7)</f>
        <v>34500</v>
      </c>
      <c r="N37" s="21" t="s">
        <v>374</v>
      </c>
      <c r="P37" s="32"/>
    </row>
    <row r="38" spans="3:16" ht="30.75" customHeight="1">
      <c r="C38" s="85"/>
      <c r="D38" s="85"/>
      <c r="E38" s="11">
        <v>93</v>
      </c>
      <c r="F38" s="11" t="s">
        <v>302</v>
      </c>
      <c r="G38" s="11" t="s">
        <v>284</v>
      </c>
      <c r="H38" s="12" t="s">
        <v>314</v>
      </c>
      <c r="I38" s="11" t="s">
        <v>272</v>
      </c>
      <c r="J38" s="11"/>
      <c r="K38" s="79"/>
      <c r="L38" s="80"/>
      <c r="M38" s="13" cm="1">
        <f t="array" ref="M38">ProcessPrice(価格係数!$B$4*_xlfn.XLOOKUP(H38,価格表!A:A,価格表!G:G),価格係数!$L$7)</f>
        <v>36600</v>
      </c>
      <c r="N38" s="11"/>
      <c r="P38" s="33">
        <v>15</v>
      </c>
    </row>
    <row r="39" spans="3:16" ht="30.75" customHeight="1">
      <c r="C39" s="85"/>
      <c r="D39" s="85"/>
      <c r="E39" s="21">
        <v>89</v>
      </c>
      <c r="F39" s="21" t="s">
        <v>693</v>
      </c>
      <c r="G39" s="21"/>
      <c r="H39" s="22" t="s">
        <v>1564</v>
      </c>
      <c r="I39" s="11" t="s">
        <v>1565</v>
      </c>
      <c r="J39" s="21"/>
      <c r="K39" s="81" t="s">
        <v>2023</v>
      </c>
      <c r="L39" s="82"/>
      <c r="M39" s="23" cm="1">
        <f t="array" ref="M39">ProcessPrice(価格係数!$B$4*_xlfn.XLOOKUP(H39,価格表!A:A,価格表!G:G),価格係数!$L$7)</f>
        <v>51400</v>
      </c>
      <c r="N39" s="21"/>
      <c r="P39" s="34" t="s">
        <v>4</v>
      </c>
    </row>
    <row r="40" spans="3:16" ht="30.75" customHeight="1">
      <c r="C40" s="85"/>
      <c r="D40" s="84"/>
      <c r="E40" s="11">
        <v>89</v>
      </c>
      <c r="F40" s="11" t="s">
        <v>311</v>
      </c>
      <c r="G40" s="11"/>
      <c r="H40" s="12" t="s">
        <v>1675</v>
      </c>
      <c r="I40" s="11" t="s">
        <v>1673</v>
      </c>
      <c r="J40" s="11"/>
      <c r="K40" s="79" t="s">
        <v>616</v>
      </c>
      <c r="L40" s="80"/>
      <c r="M40" s="13" cm="1">
        <f t="array" ref="M40">ProcessPrice(価格係数!$B$4*_xlfn.XLOOKUP(H40,価格表!A:A,価格表!G:G),価格係数!$L$7)</f>
        <v>38100</v>
      </c>
      <c r="N40" s="11"/>
      <c r="P40" s="35"/>
    </row>
    <row r="41" spans="3:16" ht="30.75" customHeight="1">
      <c r="C41" s="85"/>
      <c r="D41" s="83" t="s">
        <v>336</v>
      </c>
      <c r="E41" s="21">
        <v>95</v>
      </c>
      <c r="F41" s="21" t="s">
        <v>693</v>
      </c>
      <c r="G41" s="21" t="s">
        <v>284</v>
      </c>
      <c r="H41" s="22" t="s">
        <v>1343</v>
      </c>
      <c r="I41" s="11" t="s">
        <v>1337</v>
      </c>
      <c r="J41" s="21"/>
      <c r="K41" s="81"/>
      <c r="L41" s="82"/>
      <c r="M41" s="23" cm="1">
        <f t="array" ref="M41">ProcessPrice(価格係数!$B$4*_xlfn.XLOOKUP(H41,価格表!A:A,価格表!G:G),価格係数!$L$7)</f>
        <v>42300</v>
      </c>
      <c r="N41" s="21"/>
      <c r="P41" s="32"/>
    </row>
    <row r="42" spans="3:16" ht="30.75" customHeight="1">
      <c r="C42" s="85"/>
      <c r="D42" s="85"/>
      <c r="E42" s="11">
        <v>95</v>
      </c>
      <c r="F42" s="11" t="s">
        <v>302</v>
      </c>
      <c r="G42" s="11" t="s">
        <v>284</v>
      </c>
      <c r="H42" s="12" t="s">
        <v>577</v>
      </c>
      <c r="I42" s="11" t="s">
        <v>547</v>
      </c>
      <c r="J42" s="11"/>
      <c r="K42" s="79"/>
      <c r="L42" s="80"/>
      <c r="M42" s="13" cm="1">
        <f t="array" ref="M42">ProcessPrice(価格係数!$B$4*_xlfn.XLOOKUP(H42,価格表!A:A,価格表!G:G),価格係数!$L$7)</f>
        <v>41400</v>
      </c>
      <c r="N42" s="11"/>
      <c r="P42" s="33">
        <v>14</v>
      </c>
    </row>
    <row r="43" spans="3:16" ht="30.75" customHeight="1">
      <c r="C43" s="85"/>
      <c r="D43" s="85"/>
      <c r="E43" s="21">
        <v>95</v>
      </c>
      <c r="F43" s="21" t="s">
        <v>302</v>
      </c>
      <c r="G43" s="21" t="s">
        <v>284</v>
      </c>
      <c r="H43" s="22" t="s">
        <v>1871</v>
      </c>
      <c r="I43" s="11" t="s">
        <v>1862</v>
      </c>
      <c r="J43" s="21"/>
      <c r="K43" s="81"/>
      <c r="L43" s="82"/>
      <c r="M43" s="23" cm="1">
        <f t="array" ref="M43">ProcessPrice(価格係数!$B$4*_xlfn.XLOOKUP(H43,価格表!A:A,価格表!G:G),価格係数!$L$7)</f>
        <v>41500</v>
      </c>
      <c r="N43" s="21" t="s">
        <v>1810</v>
      </c>
      <c r="P43" s="34" t="s">
        <v>4</v>
      </c>
    </row>
    <row r="44" spans="3:16" ht="30.75" customHeight="1">
      <c r="C44" s="85"/>
      <c r="D44" s="85"/>
      <c r="E44" s="11">
        <v>95</v>
      </c>
      <c r="F44" s="11" t="s">
        <v>302</v>
      </c>
      <c r="G44" s="11" t="s">
        <v>284</v>
      </c>
      <c r="H44" s="12" t="s">
        <v>1826</v>
      </c>
      <c r="I44" s="11" t="s">
        <v>1812</v>
      </c>
      <c r="J44" s="11"/>
      <c r="K44" s="79"/>
      <c r="L44" s="80"/>
      <c r="M44" s="13" cm="1">
        <f t="array" ref="M44">ProcessPrice(価格係数!$B$4*_xlfn.XLOOKUP(H44,価格表!A:A,価格表!G:G),価格係数!$L$7)</f>
        <v>38200</v>
      </c>
      <c r="N44" s="11" t="s">
        <v>374</v>
      </c>
      <c r="P44" s="35"/>
    </row>
    <row r="45" spans="3:16" ht="30.75" customHeight="1">
      <c r="C45" s="85"/>
      <c r="D45" s="84"/>
      <c r="E45" s="21">
        <v>95</v>
      </c>
      <c r="F45" s="21" t="s">
        <v>302</v>
      </c>
      <c r="G45" s="21" t="s">
        <v>284</v>
      </c>
      <c r="H45" s="22" t="s">
        <v>337</v>
      </c>
      <c r="I45" s="11" t="s">
        <v>272</v>
      </c>
      <c r="J45" s="21"/>
      <c r="K45" s="81"/>
      <c r="L45" s="82"/>
      <c r="M45" s="23" cm="1">
        <f t="array" ref="M45">ProcessPrice(価格係数!$B$4*_xlfn.XLOOKUP(H45,価格表!A:A,価格表!G:G),価格係数!$L$7)</f>
        <v>41400</v>
      </c>
      <c r="N45" s="21"/>
      <c r="P45" s="32"/>
    </row>
    <row r="46" spans="3:16" ht="30.75" customHeight="1">
      <c r="C46" s="85"/>
      <c r="D46" s="83" t="s">
        <v>361</v>
      </c>
      <c r="E46" s="11">
        <v>98</v>
      </c>
      <c r="F46" s="11" t="s">
        <v>693</v>
      </c>
      <c r="G46" s="11" t="s">
        <v>284</v>
      </c>
      <c r="H46" s="12" t="s">
        <v>1350</v>
      </c>
      <c r="I46" s="11" t="s">
        <v>1337</v>
      </c>
      <c r="J46" s="11"/>
      <c r="K46" s="79"/>
      <c r="L46" s="80"/>
      <c r="M46" s="13" cm="1">
        <f t="array" ref="M46">ProcessPrice(価格係数!$B$4*_xlfn.XLOOKUP(H46,価格表!A:A,価格表!G:G),価格係数!$L$7)</f>
        <v>46000</v>
      </c>
      <c r="N46" s="11"/>
      <c r="P46" s="33">
        <v>13</v>
      </c>
    </row>
    <row r="47" spans="3:16" ht="30.75" customHeight="1">
      <c r="C47" s="85"/>
      <c r="D47" s="85"/>
      <c r="E47" s="21">
        <v>98</v>
      </c>
      <c r="F47" s="21" t="s">
        <v>302</v>
      </c>
      <c r="G47" s="21" t="s">
        <v>284</v>
      </c>
      <c r="H47" s="22" t="s">
        <v>1883</v>
      </c>
      <c r="I47" s="11" t="s">
        <v>1862</v>
      </c>
      <c r="J47" s="21"/>
      <c r="K47" s="81"/>
      <c r="L47" s="82"/>
      <c r="M47" s="23" cm="1">
        <f t="array" ref="M47">ProcessPrice(価格係数!$B$4*_xlfn.XLOOKUP(H47,価格表!A:A,価格表!G:G),価格係数!$L$7)</f>
        <v>44800</v>
      </c>
      <c r="N47" s="21" t="s">
        <v>1810</v>
      </c>
      <c r="P47" s="34" t="s">
        <v>4</v>
      </c>
    </row>
    <row r="48" spans="3:16" ht="30.75" customHeight="1">
      <c r="C48" s="84"/>
      <c r="D48" s="84"/>
      <c r="E48" s="11">
        <v>98</v>
      </c>
      <c r="F48" s="11" t="s">
        <v>311</v>
      </c>
      <c r="G48" s="11" t="s">
        <v>284</v>
      </c>
      <c r="H48" s="12" t="s">
        <v>1841</v>
      </c>
      <c r="I48" s="11" t="s">
        <v>1812</v>
      </c>
      <c r="J48" s="11"/>
      <c r="K48" s="79" t="s">
        <v>263</v>
      </c>
      <c r="L48" s="80"/>
      <c r="M48" s="13" cm="1">
        <f t="array" ref="M48">ProcessPrice(価格係数!$B$4*_xlfn.XLOOKUP(H48,価格表!A:A,価格表!G:G),価格係数!$L$7)</f>
        <v>41200</v>
      </c>
      <c r="N48" s="11" t="s">
        <v>374</v>
      </c>
      <c r="P48" s="35"/>
    </row>
    <row r="49" spans="8:13" ht="22.5" customHeight="1">
      <c r="H49" s="48"/>
      <c r="M49" s="49"/>
    </row>
    <row r="50" spans="8:13" ht="22.5" customHeight="1">
      <c r="H50" s="48"/>
      <c r="I50" s="9">
        <v>25</v>
      </c>
      <c r="M50" s="49"/>
    </row>
    <row r="51" spans="8:13" ht="22.5" customHeight="1">
      <c r="H51" s="48"/>
      <c r="M51" s="49"/>
    </row>
  </sheetData>
  <mergeCells count="55">
    <mergeCell ref="K4:L4"/>
    <mergeCell ref="C5:C48"/>
    <mergeCell ref="D5:D16"/>
    <mergeCell ref="K5:L5"/>
    <mergeCell ref="K6:L6"/>
    <mergeCell ref="K7:L7"/>
    <mergeCell ref="K8:L8"/>
    <mergeCell ref="K9:L9"/>
    <mergeCell ref="I10:I13"/>
    <mergeCell ref="K10:L10"/>
    <mergeCell ref="D22:D27"/>
    <mergeCell ref="K22:L22"/>
    <mergeCell ref="K23:L23"/>
    <mergeCell ref="K24:L24"/>
    <mergeCell ref="K25:L25"/>
    <mergeCell ref="K26:L26"/>
    <mergeCell ref="K16:L16"/>
    <mergeCell ref="D41:D45"/>
    <mergeCell ref="K41:L41"/>
    <mergeCell ref="K42:L42"/>
    <mergeCell ref="K43:L43"/>
    <mergeCell ref="K44:L44"/>
    <mergeCell ref="K45:L45"/>
    <mergeCell ref="K35:L35"/>
    <mergeCell ref="K36:L36"/>
    <mergeCell ref="K37:L37"/>
    <mergeCell ref="K38:L38"/>
    <mergeCell ref="K39:L39"/>
    <mergeCell ref="K40:L40"/>
    <mergeCell ref="D28:D29"/>
    <mergeCell ref="K28:L28"/>
    <mergeCell ref="K29:L29"/>
    <mergeCell ref="K11:L11"/>
    <mergeCell ref="K12:L12"/>
    <mergeCell ref="K13:L13"/>
    <mergeCell ref="K14:L14"/>
    <mergeCell ref="K15:L15"/>
    <mergeCell ref="K27:L27"/>
    <mergeCell ref="D17:D21"/>
    <mergeCell ref="K17:L17"/>
    <mergeCell ref="K18:L18"/>
    <mergeCell ref="K19:L19"/>
    <mergeCell ref="K20:L20"/>
    <mergeCell ref="K21:L21"/>
    <mergeCell ref="K32:L32"/>
    <mergeCell ref="K33:L33"/>
    <mergeCell ref="K34:L34"/>
    <mergeCell ref="D46:D48"/>
    <mergeCell ref="K46:L46"/>
    <mergeCell ref="K47:L47"/>
    <mergeCell ref="K48:L48"/>
    <mergeCell ref="D30:D40"/>
    <mergeCell ref="I30:I33"/>
    <mergeCell ref="K30:L30"/>
    <mergeCell ref="K31:L31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49211-BE0E-4726-96B2-187D60C24D60}">
  <sheetPr codeName="Sheet38">
    <tabColor rgb="FF92D050"/>
    <pageSetUpPr fitToPage="1"/>
  </sheetPr>
  <dimension ref="A1:U51"/>
  <sheetViews>
    <sheetView view="pageBreakPreview" zoomScale="60" zoomScaleNormal="100" workbookViewId="0">
      <selection activeCell="N5" sqref="N5:N4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1:14" ht="30.75" customHeight="1">
      <c r="A5" s="28"/>
      <c r="C5" s="83">
        <v>17</v>
      </c>
      <c r="D5" s="83" t="s">
        <v>361</v>
      </c>
      <c r="E5" s="18">
        <v>98</v>
      </c>
      <c r="F5" s="18" t="s">
        <v>311</v>
      </c>
      <c r="G5" s="18" t="s">
        <v>284</v>
      </c>
      <c r="H5" s="19" t="s">
        <v>1762</v>
      </c>
      <c r="I5" s="83" t="s">
        <v>1719</v>
      </c>
      <c r="J5" s="18" t="s">
        <v>358</v>
      </c>
      <c r="K5" s="81"/>
      <c r="L5" s="82"/>
      <c r="M5" s="20" cm="1">
        <f t="array" ref="M5">ProcessPrice(価格係数!$B$4*_xlfn.XLOOKUP(H5,価格表!A:A,価格表!G:G),価格係数!$L$7)</f>
        <v>49200</v>
      </c>
      <c r="N5" s="18"/>
    </row>
    <row r="6" spans="1:14" ht="30.75" customHeight="1">
      <c r="A6" s="29">
        <v>23</v>
      </c>
      <c r="C6" s="85"/>
      <c r="D6" s="85"/>
      <c r="E6" s="11">
        <v>98</v>
      </c>
      <c r="F6" s="11" t="s">
        <v>311</v>
      </c>
      <c r="G6" s="11" t="s">
        <v>284</v>
      </c>
      <c r="H6" s="12" t="s">
        <v>1763</v>
      </c>
      <c r="I6" s="85"/>
      <c r="J6" s="11"/>
      <c r="K6" s="79" t="s">
        <v>1103</v>
      </c>
      <c r="L6" s="80"/>
      <c r="M6" s="13" cm="1">
        <f t="array" ref="M6">ProcessPrice(価格係数!$B$4*_xlfn.XLOOKUP(H6,価格表!A:A,価格表!G:G),価格係数!$L$7)</f>
        <v>47000</v>
      </c>
      <c r="N6" s="11"/>
    </row>
    <row r="7" spans="1:14" ht="30.75" customHeight="1">
      <c r="A7" s="30" t="s">
        <v>4</v>
      </c>
      <c r="C7" s="85"/>
      <c r="D7" s="85"/>
      <c r="E7" s="21">
        <v>98</v>
      </c>
      <c r="F7" s="21" t="s">
        <v>267</v>
      </c>
      <c r="G7" s="21" t="s">
        <v>284</v>
      </c>
      <c r="H7" s="22" t="s">
        <v>1765</v>
      </c>
      <c r="I7" s="85"/>
      <c r="J7" s="21"/>
      <c r="K7" s="81" t="s">
        <v>383</v>
      </c>
      <c r="L7" s="82"/>
      <c r="M7" s="23" cm="1">
        <f t="array" ref="M7">ProcessPrice(価格係数!$B$4*_xlfn.XLOOKUP(H7,価格表!A:A,価格表!G:G),価格係数!$L$7)</f>
        <v>47000</v>
      </c>
      <c r="N7" s="21"/>
    </row>
    <row r="8" spans="1:14" ht="30.75" customHeight="1">
      <c r="A8" s="31"/>
      <c r="C8" s="85"/>
      <c r="D8" s="85"/>
      <c r="E8" s="11">
        <v>94</v>
      </c>
      <c r="F8" s="11" t="s">
        <v>311</v>
      </c>
      <c r="G8" s="11"/>
      <c r="H8" s="12" t="s">
        <v>1764</v>
      </c>
      <c r="I8" s="84"/>
      <c r="J8" s="11"/>
      <c r="K8" s="79" t="s">
        <v>510</v>
      </c>
      <c r="L8" s="80"/>
      <c r="M8" s="13" cm="1">
        <f t="array" ref="M8">ProcessPrice(価格係数!$B$4*_xlfn.XLOOKUP(H8,価格表!A:A,価格表!G:G),価格係数!$L$7)</f>
        <v>47000</v>
      </c>
      <c r="N8" s="11"/>
    </row>
    <row r="9" spans="1:14" ht="30.75" customHeight="1">
      <c r="A9" s="28"/>
      <c r="C9" s="85"/>
      <c r="D9" s="85"/>
      <c r="E9" s="21">
        <v>98</v>
      </c>
      <c r="F9" s="21" t="s">
        <v>311</v>
      </c>
      <c r="G9" s="21" t="s">
        <v>284</v>
      </c>
      <c r="H9" s="22" t="s">
        <v>362</v>
      </c>
      <c r="I9" s="11" t="s">
        <v>272</v>
      </c>
      <c r="J9" s="21"/>
      <c r="K9" s="81"/>
      <c r="L9" s="82"/>
      <c r="M9" s="23" cm="1">
        <f t="array" ref="M9">ProcessPrice(価格係数!$B$4*_xlfn.XLOOKUP(H9,価格表!A:A,価格表!G:G),価格係数!$L$7)</f>
        <v>43000</v>
      </c>
      <c r="N9" s="21"/>
    </row>
    <row r="10" spans="1:14" ht="30.75" customHeight="1">
      <c r="A10" s="29">
        <v>22</v>
      </c>
      <c r="C10" s="85"/>
      <c r="D10" s="85"/>
      <c r="E10" s="11">
        <v>98</v>
      </c>
      <c r="F10" s="11" t="s">
        <v>302</v>
      </c>
      <c r="G10" s="11" t="s">
        <v>284</v>
      </c>
      <c r="H10" s="12" t="s">
        <v>544</v>
      </c>
      <c r="I10" s="11" t="s">
        <v>519</v>
      </c>
      <c r="J10" s="11" t="s">
        <v>358</v>
      </c>
      <c r="K10" s="79"/>
      <c r="L10" s="80"/>
      <c r="M10" s="13" cm="1">
        <f t="array" ref="M10">ProcessPrice(価格係数!$B$4*_xlfn.XLOOKUP(H10,価格表!A:A,価格表!G:G),価格係数!$L$7)</f>
        <v>48900</v>
      </c>
      <c r="N10" s="11"/>
    </row>
    <row r="11" spans="1:14" ht="30.75" customHeight="1">
      <c r="A11" s="30" t="s">
        <v>4</v>
      </c>
      <c r="C11" s="85"/>
      <c r="D11" s="85"/>
      <c r="E11" s="21">
        <v>94</v>
      </c>
      <c r="F11" s="21" t="s">
        <v>311</v>
      </c>
      <c r="G11" s="21"/>
      <c r="H11" s="22" t="s">
        <v>1688</v>
      </c>
      <c r="I11" s="83" t="s">
        <v>1673</v>
      </c>
      <c r="J11" s="21"/>
      <c r="K11" s="81" t="s">
        <v>512</v>
      </c>
      <c r="L11" s="82"/>
      <c r="M11" s="23" cm="1">
        <f t="array" ref="M11">ProcessPrice(価格係数!$B$4*_xlfn.XLOOKUP(H11,価格表!A:A,価格表!G:G),価格係数!$L$7)</f>
        <v>43300</v>
      </c>
      <c r="N11" s="21"/>
    </row>
    <row r="12" spans="1:14" ht="30.75" customHeight="1">
      <c r="A12" s="31"/>
      <c r="C12" s="85"/>
      <c r="D12" s="84"/>
      <c r="E12" s="11">
        <v>94</v>
      </c>
      <c r="F12" s="11" t="s">
        <v>302</v>
      </c>
      <c r="G12" s="11"/>
      <c r="H12" s="12" t="s">
        <v>1687</v>
      </c>
      <c r="I12" s="84"/>
      <c r="J12" s="11" t="s">
        <v>358</v>
      </c>
      <c r="K12" s="79" t="s">
        <v>2020</v>
      </c>
      <c r="L12" s="80"/>
      <c r="M12" s="13" cm="1">
        <f t="array" ref="M12">ProcessPrice(価格係数!$B$4*_xlfn.XLOOKUP(H12,価格表!A:A,価格表!G:G),価格係数!$L$7)</f>
        <v>51600</v>
      </c>
      <c r="N12" s="11"/>
    </row>
    <row r="13" spans="1:14" ht="30.75" customHeight="1">
      <c r="A13" s="28"/>
      <c r="C13" s="85"/>
      <c r="D13" s="83" t="s">
        <v>1571</v>
      </c>
      <c r="E13" s="21">
        <v>96</v>
      </c>
      <c r="F13" s="21" t="s">
        <v>302</v>
      </c>
      <c r="G13" s="21"/>
      <c r="H13" s="22" t="s">
        <v>1893</v>
      </c>
      <c r="I13" s="11" t="s">
        <v>1862</v>
      </c>
      <c r="J13" s="21"/>
      <c r="K13" s="81"/>
      <c r="L13" s="82"/>
      <c r="M13" s="23" cm="1">
        <f t="array" ref="M13">ProcessPrice(価格係数!$B$4*_xlfn.XLOOKUP(H13,価格表!A:A,価格表!G:G),価格係数!$L$7)</f>
        <v>43300</v>
      </c>
      <c r="N13" s="21" t="s">
        <v>1808</v>
      </c>
    </row>
    <row r="14" spans="1:14" ht="30.75" customHeight="1">
      <c r="A14" s="29">
        <v>21</v>
      </c>
      <c r="C14" s="85"/>
      <c r="D14" s="85"/>
      <c r="E14" s="11">
        <v>96</v>
      </c>
      <c r="F14" s="11" t="s">
        <v>302</v>
      </c>
      <c r="G14" s="11"/>
      <c r="H14" s="12" t="s">
        <v>1779</v>
      </c>
      <c r="I14" s="11" t="s">
        <v>1719</v>
      </c>
      <c r="J14" s="11"/>
      <c r="K14" s="79"/>
      <c r="L14" s="80"/>
      <c r="M14" s="13" cm="1">
        <f t="array" ref="M14">ProcessPrice(価格係数!$B$4*_xlfn.XLOOKUP(H14,価格表!A:A,価格表!G:G),価格係数!$L$7)</f>
        <v>39900</v>
      </c>
      <c r="N14" s="11" t="s">
        <v>374</v>
      </c>
    </row>
    <row r="15" spans="1:14" ht="30.75" customHeight="1">
      <c r="A15" s="30" t="s">
        <v>4</v>
      </c>
      <c r="C15" s="85"/>
      <c r="D15" s="84"/>
      <c r="E15" s="21">
        <v>96</v>
      </c>
      <c r="F15" s="21" t="s">
        <v>311</v>
      </c>
      <c r="G15" s="21"/>
      <c r="H15" s="22" t="s">
        <v>1572</v>
      </c>
      <c r="I15" s="11" t="s">
        <v>1565</v>
      </c>
      <c r="J15" s="21"/>
      <c r="K15" s="81" t="s">
        <v>675</v>
      </c>
      <c r="L15" s="82"/>
      <c r="M15" s="23" cm="1">
        <f t="array" ref="M15">ProcessPrice(価格係数!$B$4*_xlfn.XLOOKUP(H15,価格表!A:A,価格表!G:G),価格係数!$L$7)</f>
        <v>63200</v>
      </c>
      <c r="N15" s="21"/>
    </row>
    <row r="16" spans="1:14" ht="30.75" customHeight="1">
      <c r="A16" s="31"/>
      <c r="C16" s="85"/>
      <c r="D16" s="83" t="s">
        <v>317</v>
      </c>
      <c r="E16" s="11">
        <v>95</v>
      </c>
      <c r="F16" s="11" t="s">
        <v>302</v>
      </c>
      <c r="G16" s="11" t="s">
        <v>284</v>
      </c>
      <c r="H16" s="12" t="s">
        <v>1866</v>
      </c>
      <c r="I16" s="11" t="s">
        <v>1862</v>
      </c>
      <c r="J16" s="11"/>
      <c r="K16" s="79"/>
      <c r="L16" s="80"/>
      <c r="M16" s="13" cm="1">
        <f t="array" ref="M16">ProcessPrice(価格係数!$B$4*_xlfn.XLOOKUP(H16,価格表!A:A,価格表!G:G),価格係数!$L$7)</f>
        <v>34400</v>
      </c>
      <c r="N16" s="11" t="s">
        <v>1806</v>
      </c>
    </row>
    <row r="17" spans="1:14" ht="30.75" customHeight="1">
      <c r="A17" s="28"/>
      <c r="C17" s="85"/>
      <c r="D17" s="85"/>
      <c r="E17" s="21">
        <v>95</v>
      </c>
      <c r="F17" s="21" t="s">
        <v>267</v>
      </c>
      <c r="G17" s="21" t="s">
        <v>284</v>
      </c>
      <c r="H17" s="22" t="s">
        <v>571</v>
      </c>
      <c r="I17" s="11" t="s">
        <v>547</v>
      </c>
      <c r="J17" s="21"/>
      <c r="K17" s="81"/>
      <c r="L17" s="82"/>
      <c r="M17" s="23" cm="1">
        <f t="array" ref="M17">ProcessPrice(価格係数!$B$4*_xlfn.XLOOKUP(H17,価格表!A:A,価格表!G:G),価格係数!$L$7)</f>
        <v>34400</v>
      </c>
      <c r="N17" s="21"/>
    </row>
    <row r="18" spans="1:14" ht="30.75" customHeight="1">
      <c r="A18" s="29">
        <v>20</v>
      </c>
      <c r="C18" s="85"/>
      <c r="D18" s="85"/>
      <c r="E18" s="11">
        <v>95</v>
      </c>
      <c r="F18" s="11" t="s">
        <v>267</v>
      </c>
      <c r="G18" s="11" t="s">
        <v>284</v>
      </c>
      <c r="H18" s="12" t="s">
        <v>1821</v>
      </c>
      <c r="I18" s="11" t="s">
        <v>1812</v>
      </c>
      <c r="J18" s="11"/>
      <c r="K18" s="79"/>
      <c r="L18" s="80"/>
      <c r="M18" s="13" cm="1">
        <f t="array" ref="M18">ProcessPrice(価格係数!$B$4*_xlfn.XLOOKUP(H18,価格表!A:A,価格表!G:G),価格係数!$L$7)</f>
        <v>32300</v>
      </c>
      <c r="N18" s="11" t="s">
        <v>374</v>
      </c>
    </row>
    <row r="19" spans="1:14" ht="30.75" customHeight="1">
      <c r="A19" s="30" t="s">
        <v>4</v>
      </c>
      <c r="C19" s="85"/>
      <c r="D19" s="85"/>
      <c r="E19" s="21">
        <v>95</v>
      </c>
      <c r="F19" s="21" t="s">
        <v>302</v>
      </c>
      <c r="G19" s="21" t="s">
        <v>284</v>
      </c>
      <c r="H19" s="22" t="s">
        <v>1741</v>
      </c>
      <c r="I19" s="83" t="s">
        <v>1719</v>
      </c>
      <c r="J19" s="21"/>
      <c r="K19" s="81" t="s">
        <v>616</v>
      </c>
      <c r="L19" s="82"/>
      <c r="M19" s="23" cm="1">
        <f t="array" ref="M19">ProcessPrice(価格係数!$B$4*_xlfn.XLOOKUP(H19,価格表!A:A,価格表!G:G),価格係数!$L$7)</f>
        <v>36100</v>
      </c>
      <c r="N19" s="21"/>
    </row>
    <row r="20" spans="1:14" ht="30.75" customHeight="1">
      <c r="A20" s="31"/>
      <c r="C20" s="85"/>
      <c r="D20" s="85"/>
      <c r="E20" s="11">
        <v>95</v>
      </c>
      <c r="F20" s="11" t="s">
        <v>267</v>
      </c>
      <c r="G20" s="11" t="s">
        <v>284</v>
      </c>
      <c r="H20" s="12" t="s">
        <v>1743</v>
      </c>
      <c r="I20" s="85"/>
      <c r="J20" s="11"/>
      <c r="K20" s="79" t="s">
        <v>1241</v>
      </c>
      <c r="L20" s="80"/>
      <c r="M20" s="13" cm="1">
        <f t="array" ref="M20">ProcessPrice(価格係数!$B$4*_xlfn.XLOOKUP(H20,価格表!A:A,価格表!G:G),価格係数!$L$7)</f>
        <v>36100</v>
      </c>
      <c r="N20" s="11"/>
    </row>
    <row r="21" spans="1:14" ht="30.75" customHeight="1">
      <c r="A21" s="28"/>
      <c r="C21" s="85"/>
      <c r="D21" s="85"/>
      <c r="E21" s="21">
        <v>91</v>
      </c>
      <c r="F21" s="21" t="s">
        <v>302</v>
      </c>
      <c r="G21" s="21"/>
      <c r="H21" s="22" t="s">
        <v>1742</v>
      </c>
      <c r="I21" s="84"/>
      <c r="J21" s="21"/>
      <c r="K21" s="81" t="s">
        <v>510</v>
      </c>
      <c r="L21" s="82"/>
      <c r="M21" s="23" cm="1">
        <f t="array" ref="M21">ProcessPrice(価格係数!$B$4*_xlfn.XLOOKUP(H21,価格表!A:A,価格表!G:G),価格係数!$L$7)</f>
        <v>36100</v>
      </c>
      <c r="N21" s="21"/>
    </row>
    <row r="22" spans="1:14" ht="30.75" customHeight="1">
      <c r="A22" s="29">
        <v>19</v>
      </c>
      <c r="C22" s="85"/>
      <c r="D22" s="85"/>
      <c r="E22" s="11">
        <v>95</v>
      </c>
      <c r="F22" s="11" t="s">
        <v>267</v>
      </c>
      <c r="G22" s="11" t="s">
        <v>284</v>
      </c>
      <c r="H22" s="12" t="s">
        <v>318</v>
      </c>
      <c r="I22" s="11" t="s">
        <v>272</v>
      </c>
      <c r="J22" s="11"/>
      <c r="K22" s="79"/>
      <c r="L22" s="80"/>
      <c r="M22" s="13" cm="1">
        <f t="array" ref="M22">ProcessPrice(価格係数!$B$4*_xlfn.XLOOKUP(H22,価格表!A:A,価格表!G:G),価格係数!$L$7)</f>
        <v>34400</v>
      </c>
      <c r="N22" s="11"/>
    </row>
    <row r="23" spans="1:14" ht="30.75" customHeight="1">
      <c r="A23" s="30" t="s">
        <v>4</v>
      </c>
      <c r="C23" s="85"/>
      <c r="D23" s="85"/>
      <c r="E23" s="21">
        <v>95</v>
      </c>
      <c r="F23" s="21" t="s">
        <v>311</v>
      </c>
      <c r="G23" s="21" t="s">
        <v>284</v>
      </c>
      <c r="H23" s="22" t="s">
        <v>1566</v>
      </c>
      <c r="I23" s="11" t="s">
        <v>1565</v>
      </c>
      <c r="J23" s="21"/>
      <c r="K23" s="81" t="s">
        <v>675</v>
      </c>
      <c r="L23" s="82"/>
      <c r="M23" s="23" cm="1">
        <f t="array" ref="M23">ProcessPrice(価格係数!$B$4*_xlfn.XLOOKUP(H23,価格表!A:A,価格表!G:G),価格係数!$L$7)</f>
        <v>55400</v>
      </c>
      <c r="N23" s="21"/>
    </row>
    <row r="24" spans="1:14" ht="30.75" customHeight="1">
      <c r="A24" s="31"/>
      <c r="C24" s="85"/>
      <c r="D24" s="85"/>
      <c r="E24" s="11">
        <v>95</v>
      </c>
      <c r="F24" s="11" t="s">
        <v>302</v>
      </c>
      <c r="G24" s="11" t="s">
        <v>284</v>
      </c>
      <c r="H24" s="12" t="s">
        <v>1677</v>
      </c>
      <c r="I24" s="83" t="s">
        <v>1673</v>
      </c>
      <c r="J24" s="11" t="s">
        <v>358</v>
      </c>
      <c r="K24" s="79" t="s">
        <v>616</v>
      </c>
      <c r="L24" s="80"/>
      <c r="M24" s="13" cm="1">
        <f t="array" ref="M24">ProcessPrice(価格係数!$B$4*_xlfn.XLOOKUP(H24,価格表!A:A,価格表!G:G),価格係数!$L$7)</f>
        <v>39600</v>
      </c>
      <c r="N24" s="11"/>
    </row>
    <row r="25" spans="1:14" ht="30.75" customHeight="1">
      <c r="A25" s="28"/>
      <c r="C25" s="85"/>
      <c r="D25" s="84"/>
      <c r="E25" s="21">
        <v>91</v>
      </c>
      <c r="F25" s="21" t="s">
        <v>302</v>
      </c>
      <c r="G25" s="21"/>
      <c r="H25" s="22" t="s">
        <v>1678</v>
      </c>
      <c r="I25" s="84"/>
      <c r="J25" s="21"/>
      <c r="K25" s="81" t="s">
        <v>510</v>
      </c>
      <c r="L25" s="82"/>
      <c r="M25" s="23" cm="1">
        <f t="array" ref="M25">ProcessPrice(価格係数!$B$4*_xlfn.XLOOKUP(H25,価格表!A:A,価格表!G:G),価格係数!$L$7)</f>
        <v>36100</v>
      </c>
      <c r="N25" s="21"/>
    </row>
    <row r="26" spans="1:14" ht="30.75" customHeight="1">
      <c r="A26" s="29">
        <v>18</v>
      </c>
      <c r="C26" s="85"/>
      <c r="D26" s="83" t="s">
        <v>340</v>
      </c>
      <c r="E26" s="11">
        <v>98</v>
      </c>
      <c r="F26" s="11" t="s">
        <v>693</v>
      </c>
      <c r="G26" s="11" t="s">
        <v>284</v>
      </c>
      <c r="H26" s="12" t="s">
        <v>1344</v>
      </c>
      <c r="I26" s="11" t="s">
        <v>1337</v>
      </c>
      <c r="J26" s="11"/>
      <c r="K26" s="79"/>
      <c r="L26" s="80"/>
      <c r="M26" s="13" cm="1">
        <f t="array" ref="M26">ProcessPrice(価格係数!$B$4*_xlfn.XLOOKUP(H26,価格表!A:A,価格表!G:G),価格係数!$L$7)</f>
        <v>35600</v>
      </c>
      <c r="N26" s="11"/>
    </row>
    <row r="27" spans="1:14" ht="30.75" customHeight="1">
      <c r="A27" s="30" t="s">
        <v>4</v>
      </c>
      <c r="C27" s="85"/>
      <c r="D27" s="85"/>
      <c r="E27" s="21">
        <v>94</v>
      </c>
      <c r="F27" s="21" t="s">
        <v>267</v>
      </c>
      <c r="G27" s="21"/>
      <c r="H27" s="22" t="s">
        <v>578</v>
      </c>
      <c r="I27" s="11" t="s">
        <v>547</v>
      </c>
      <c r="J27" s="21"/>
      <c r="K27" s="81"/>
      <c r="L27" s="82"/>
      <c r="M27" s="23" cm="1">
        <f t="array" ref="M27">ProcessPrice(価格係数!$B$4*_xlfn.XLOOKUP(H27,価格表!A:A,価格表!G:G),価格係数!$L$7)</f>
        <v>33300</v>
      </c>
      <c r="N27" s="21"/>
    </row>
    <row r="28" spans="1:14" ht="30.75" customHeight="1">
      <c r="A28" s="31"/>
      <c r="C28" s="85"/>
      <c r="D28" s="85"/>
      <c r="E28" s="11">
        <v>94</v>
      </c>
      <c r="F28" s="11" t="s">
        <v>267</v>
      </c>
      <c r="G28" s="11"/>
      <c r="H28" s="12" t="s">
        <v>1873</v>
      </c>
      <c r="I28" s="11" t="s">
        <v>1862</v>
      </c>
      <c r="J28" s="11"/>
      <c r="K28" s="79"/>
      <c r="L28" s="80"/>
      <c r="M28" s="13" cm="1">
        <f t="array" ref="M28">ProcessPrice(価格係数!$B$4*_xlfn.XLOOKUP(H28,価格表!A:A,価格表!G:G),価格係数!$L$7)</f>
        <v>34500</v>
      </c>
      <c r="N28" s="11" t="s">
        <v>1810</v>
      </c>
    </row>
    <row r="29" spans="1:14" ht="30.75" customHeight="1">
      <c r="A29" s="24"/>
      <c r="C29" s="85"/>
      <c r="D29" s="85"/>
      <c r="E29" s="21">
        <v>94</v>
      </c>
      <c r="F29" s="21" t="s">
        <v>302</v>
      </c>
      <c r="G29" s="21"/>
      <c r="H29" s="22" t="s">
        <v>1829</v>
      </c>
      <c r="I29" s="11" t="s">
        <v>1812</v>
      </c>
      <c r="J29" s="21"/>
      <c r="K29" s="81"/>
      <c r="L29" s="82"/>
      <c r="M29" s="23" cm="1">
        <f t="array" ref="M29">ProcessPrice(価格係数!$B$4*_xlfn.XLOOKUP(H29,価格表!A:A,価格表!G:G),価格係数!$L$7)</f>
        <v>33300</v>
      </c>
      <c r="N29" s="21" t="s">
        <v>374</v>
      </c>
    </row>
    <row r="30" spans="1:14" ht="30.75" customHeight="1">
      <c r="A30" s="25">
        <v>17</v>
      </c>
      <c r="C30" s="85"/>
      <c r="D30" s="85"/>
      <c r="E30" s="11">
        <v>98</v>
      </c>
      <c r="F30" s="11" t="s">
        <v>302</v>
      </c>
      <c r="G30" s="11" t="s">
        <v>284</v>
      </c>
      <c r="H30" s="12" t="s">
        <v>1747</v>
      </c>
      <c r="I30" s="83" t="s">
        <v>1719</v>
      </c>
      <c r="J30" s="11"/>
      <c r="K30" s="79" t="s">
        <v>591</v>
      </c>
      <c r="L30" s="80"/>
      <c r="M30" s="13" cm="1">
        <f t="array" ref="M30">ProcessPrice(価格係数!$B$4*_xlfn.XLOOKUP(H30,価格表!A:A,価格表!G:G),価格係数!$L$7)</f>
        <v>36200</v>
      </c>
      <c r="N30" s="11"/>
    </row>
    <row r="31" spans="1:14" ht="30.75" customHeight="1">
      <c r="A31" s="26" t="s">
        <v>4</v>
      </c>
      <c r="C31" s="85"/>
      <c r="D31" s="85"/>
      <c r="E31" s="21">
        <v>94</v>
      </c>
      <c r="F31" s="21" t="s">
        <v>267</v>
      </c>
      <c r="G31" s="21"/>
      <c r="H31" s="22" t="s">
        <v>1748</v>
      </c>
      <c r="I31" s="84"/>
      <c r="J31" s="21"/>
      <c r="K31" s="81" t="s">
        <v>512</v>
      </c>
      <c r="L31" s="82"/>
      <c r="M31" s="23" cm="1">
        <f t="array" ref="M31">ProcessPrice(価格係数!$B$4*_xlfn.XLOOKUP(H31,価格表!A:A,価格表!G:G),価格係数!$L$7)</f>
        <v>36200</v>
      </c>
      <c r="N31" s="21"/>
    </row>
    <row r="32" spans="1:14" ht="30.75" customHeight="1">
      <c r="A32" s="27"/>
      <c r="C32" s="85"/>
      <c r="D32" s="85"/>
      <c r="E32" s="11">
        <v>98</v>
      </c>
      <c r="F32" s="11" t="s">
        <v>302</v>
      </c>
      <c r="G32" s="11" t="s">
        <v>284</v>
      </c>
      <c r="H32" s="12" t="s">
        <v>341</v>
      </c>
      <c r="I32" s="11" t="s">
        <v>272</v>
      </c>
      <c r="J32" s="11"/>
      <c r="K32" s="79"/>
      <c r="L32" s="80"/>
      <c r="M32" s="13" cm="1">
        <f t="array" ref="M32">ProcessPrice(価格係数!$B$4*_xlfn.XLOOKUP(H32,価格表!A:A,価格表!G:G),価格係数!$L$7)</f>
        <v>36100</v>
      </c>
      <c r="N32" s="11"/>
    </row>
    <row r="33" spans="1:14" ht="30.75" customHeight="1">
      <c r="A33" s="28"/>
      <c r="C33" s="85"/>
      <c r="D33" s="85"/>
      <c r="E33" s="21">
        <v>94</v>
      </c>
      <c r="F33" s="21" t="s">
        <v>302</v>
      </c>
      <c r="G33" s="21"/>
      <c r="H33" s="22" t="s">
        <v>1680</v>
      </c>
      <c r="I33" s="83" t="s">
        <v>1673</v>
      </c>
      <c r="J33" s="21"/>
      <c r="K33" s="81" t="s">
        <v>512</v>
      </c>
      <c r="L33" s="82"/>
      <c r="M33" s="23" cm="1">
        <f t="array" ref="M33">ProcessPrice(価格係数!$B$4*_xlfn.XLOOKUP(H33,価格表!A:A,価格表!G:G),価格係数!$L$7)</f>
        <v>36200</v>
      </c>
      <c r="N33" s="21"/>
    </row>
    <row r="34" spans="1:14" ht="30.75" customHeight="1">
      <c r="A34" s="29">
        <v>16</v>
      </c>
      <c r="C34" s="85"/>
      <c r="D34" s="84"/>
      <c r="E34" s="11">
        <v>94</v>
      </c>
      <c r="F34" s="11" t="s">
        <v>267</v>
      </c>
      <c r="G34" s="11"/>
      <c r="H34" s="12" t="s">
        <v>1716</v>
      </c>
      <c r="I34" s="84"/>
      <c r="J34" s="11"/>
      <c r="K34" s="79" t="s">
        <v>2070</v>
      </c>
      <c r="L34" s="80"/>
      <c r="M34" s="13" cm="1">
        <f t="array" ref="M34">ProcessPrice(価格係数!$B$4*_xlfn.XLOOKUP(H34,価格表!A:A,価格表!G:G),価格係数!$L$7)</f>
        <v>35600</v>
      </c>
      <c r="N34" s="11"/>
    </row>
    <row r="35" spans="1:14" ht="30.75" customHeight="1">
      <c r="A35" s="30" t="s">
        <v>4</v>
      </c>
      <c r="C35" s="85"/>
      <c r="D35" s="83" t="s">
        <v>367</v>
      </c>
      <c r="E35" s="21">
        <v>101</v>
      </c>
      <c r="F35" s="21" t="s">
        <v>693</v>
      </c>
      <c r="G35" s="21" t="s">
        <v>284</v>
      </c>
      <c r="H35" s="22" t="s">
        <v>1352</v>
      </c>
      <c r="I35" s="11" t="s">
        <v>1337</v>
      </c>
      <c r="J35" s="21"/>
      <c r="K35" s="81"/>
      <c r="L35" s="82"/>
      <c r="M35" s="23" cm="1">
        <f t="array" ref="M35">ProcessPrice(価格係数!$B$4*_xlfn.XLOOKUP(H35,価格表!A:A,価格表!G:G),価格係数!$L$7)</f>
        <v>42000</v>
      </c>
      <c r="N35" s="21"/>
    </row>
    <row r="36" spans="1:14" ht="30.75" customHeight="1">
      <c r="A36" s="31"/>
      <c r="C36" s="85"/>
      <c r="D36" s="85"/>
      <c r="E36" s="11">
        <v>101</v>
      </c>
      <c r="F36" s="11" t="s">
        <v>302</v>
      </c>
      <c r="G36" s="11" t="s">
        <v>284</v>
      </c>
      <c r="H36" s="12" t="s">
        <v>589</v>
      </c>
      <c r="I36" s="11" t="s">
        <v>547</v>
      </c>
      <c r="J36" s="11"/>
      <c r="K36" s="79"/>
      <c r="L36" s="80"/>
      <c r="M36" s="13" cm="1">
        <f t="array" ref="M36">ProcessPrice(価格係数!$B$4*_xlfn.XLOOKUP(H36,価格表!A:A,価格表!G:G),価格係数!$L$7)</f>
        <v>41100</v>
      </c>
      <c r="N36" s="11"/>
    </row>
    <row r="37" spans="1:14" ht="30.75" customHeight="1">
      <c r="A37" s="28"/>
      <c r="C37" s="85"/>
      <c r="D37" s="85"/>
      <c r="E37" s="21">
        <v>101</v>
      </c>
      <c r="F37" s="21" t="s">
        <v>302</v>
      </c>
      <c r="G37" s="21" t="s">
        <v>284</v>
      </c>
      <c r="H37" s="22" t="s">
        <v>1886</v>
      </c>
      <c r="I37" s="11" t="s">
        <v>1862</v>
      </c>
      <c r="J37" s="21"/>
      <c r="K37" s="81"/>
      <c r="L37" s="82"/>
      <c r="M37" s="23" cm="1">
        <f t="array" ref="M37">ProcessPrice(価格係数!$B$4*_xlfn.XLOOKUP(H37,価格表!A:A,価格表!G:G),価格係数!$L$7)</f>
        <v>41100</v>
      </c>
      <c r="N37" s="21" t="s">
        <v>1810</v>
      </c>
    </row>
    <row r="38" spans="1:14" ht="30.75" customHeight="1">
      <c r="A38" s="29">
        <v>15</v>
      </c>
      <c r="C38" s="85"/>
      <c r="D38" s="85"/>
      <c r="E38" s="11">
        <v>101</v>
      </c>
      <c r="F38" s="11" t="s">
        <v>302</v>
      </c>
      <c r="G38" s="11" t="s">
        <v>284</v>
      </c>
      <c r="H38" s="12" t="s">
        <v>1844</v>
      </c>
      <c r="I38" s="11" t="s">
        <v>1812</v>
      </c>
      <c r="J38" s="11"/>
      <c r="K38" s="79"/>
      <c r="L38" s="80"/>
      <c r="M38" s="13" cm="1">
        <f t="array" ref="M38">ProcessPrice(価格係数!$B$4*_xlfn.XLOOKUP(H38,価格表!A:A,価格表!G:G),価格係数!$L$7)</f>
        <v>38000</v>
      </c>
      <c r="N38" s="11" t="s">
        <v>374</v>
      </c>
    </row>
    <row r="39" spans="1:14" ht="30.75" customHeight="1">
      <c r="A39" s="30" t="s">
        <v>4</v>
      </c>
      <c r="C39" s="85"/>
      <c r="D39" s="85"/>
      <c r="E39" s="21">
        <v>101</v>
      </c>
      <c r="F39" s="21" t="s">
        <v>311</v>
      </c>
      <c r="G39" s="21" t="s">
        <v>284</v>
      </c>
      <c r="H39" s="22" t="s">
        <v>1771</v>
      </c>
      <c r="I39" s="83" t="s">
        <v>1719</v>
      </c>
      <c r="J39" s="21"/>
      <c r="K39" s="81" t="s">
        <v>616</v>
      </c>
      <c r="L39" s="82"/>
      <c r="M39" s="23" cm="1">
        <f t="array" ref="M39">ProcessPrice(価格係数!$B$4*_xlfn.XLOOKUP(H39,価格表!A:A,価格表!G:G),価格係数!$L$7)</f>
        <v>43200</v>
      </c>
      <c r="N39" s="21"/>
    </row>
    <row r="40" spans="1:14" ht="30.75" customHeight="1">
      <c r="A40" s="31"/>
      <c r="C40" s="85"/>
      <c r="D40" s="85"/>
      <c r="E40" s="11">
        <v>101</v>
      </c>
      <c r="F40" s="11" t="s">
        <v>267</v>
      </c>
      <c r="G40" s="11" t="s">
        <v>284</v>
      </c>
      <c r="H40" s="12" t="s">
        <v>1772</v>
      </c>
      <c r="I40" s="84"/>
      <c r="J40" s="11"/>
      <c r="K40" s="79" t="s">
        <v>383</v>
      </c>
      <c r="L40" s="80"/>
      <c r="M40" s="13" cm="1">
        <f t="array" ref="M40">ProcessPrice(価格係数!$B$4*_xlfn.XLOOKUP(H40,価格表!A:A,価格表!G:G),価格係数!$L$7)</f>
        <v>43200</v>
      </c>
      <c r="N40" s="11"/>
    </row>
    <row r="41" spans="1:14" ht="30.75" customHeight="1">
      <c r="A41" s="28"/>
      <c r="C41" s="85"/>
      <c r="D41" s="85"/>
      <c r="E41" s="21">
        <v>101</v>
      </c>
      <c r="F41" s="21" t="s">
        <v>311</v>
      </c>
      <c r="G41" s="21" t="s">
        <v>284</v>
      </c>
      <c r="H41" s="22" t="s">
        <v>369</v>
      </c>
      <c r="I41" s="83" t="s">
        <v>272</v>
      </c>
      <c r="J41" s="21"/>
      <c r="K41" s="81"/>
      <c r="L41" s="82"/>
      <c r="M41" s="23" cm="1">
        <f t="array" ref="M41">ProcessPrice(価格係数!$B$4*_xlfn.XLOOKUP(H41,価格表!A:A,価格表!G:G),価格係数!$L$7)</f>
        <v>41200</v>
      </c>
      <c r="N41" s="21"/>
    </row>
    <row r="42" spans="1:14" ht="30.75" customHeight="1">
      <c r="A42" s="29">
        <v>14</v>
      </c>
      <c r="C42" s="85"/>
      <c r="D42" s="85"/>
      <c r="E42" s="11">
        <v>97</v>
      </c>
      <c r="F42" s="11" t="s">
        <v>311</v>
      </c>
      <c r="G42" s="11"/>
      <c r="H42" s="12" t="s">
        <v>368</v>
      </c>
      <c r="I42" s="84"/>
      <c r="J42" s="11" t="s">
        <v>358</v>
      </c>
      <c r="K42" s="79"/>
      <c r="L42" s="80"/>
      <c r="M42" s="13" cm="1">
        <f t="array" ref="M42">ProcessPrice(価格係数!$B$4*_xlfn.XLOOKUP(H42,価格表!A:A,価格表!G:G),価格係数!$L$7)</f>
        <v>45400</v>
      </c>
      <c r="N42" s="11"/>
    </row>
    <row r="43" spans="1:14" ht="30.75" customHeight="1">
      <c r="A43" s="30" t="s">
        <v>4</v>
      </c>
      <c r="C43" s="85"/>
      <c r="D43" s="85"/>
      <c r="E43" s="21">
        <v>97</v>
      </c>
      <c r="F43" s="21" t="s">
        <v>311</v>
      </c>
      <c r="G43" s="21"/>
      <c r="H43" s="22" t="s">
        <v>1691</v>
      </c>
      <c r="I43" s="83" t="s">
        <v>1673</v>
      </c>
      <c r="J43" s="21"/>
      <c r="K43" s="81" t="s">
        <v>512</v>
      </c>
      <c r="L43" s="82"/>
      <c r="M43" s="23" cm="1">
        <f t="array" ref="M43">ProcessPrice(価格係数!$B$4*_xlfn.XLOOKUP(H43,価格表!A:A,価格表!G:G),価格係数!$L$7)</f>
        <v>43200</v>
      </c>
      <c r="N43" s="21"/>
    </row>
    <row r="44" spans="1:14" ht="30.75" customHeight="1">
      <c r="A44" s="31"/>
      <c r="C44" s="85"/>
      <c r="D44" s="85"/>
      <c r="E44" s="11">
        <v>97</v>
      </c>
      <c r="F44" s="11" t="s">
        <v>311</v>
      </c>
      <c r="G44" s="11"/>
      <c r="H44" s="12" t="s">
        <v>1692</v>
      </c>
      <c r="I44" s="85"/>
      <c r="J44" s="11"/>
      <c r="K44" s="79" t="s">
        <v>607</v>
      </c>
      <c r="L44" s="80"/>
      <c r="M44" s="13" cm="1">
        <f t="array" ref="M44">ProcessPrice(価格係数!$B$4*_xlfn.XLOOKUP(H44,価格表!A:A,価格表!G:G),価格係数!$L$7)</f>
        <v>43200</v>
      </c>
      <c r="N44" s="11"/>
    </row>
    <row r="45" spans="1:14" ht="30.75" customHeight="1">
      <c r="A45" s="28"/>
      <c r="C45" s="85"/>
      <c r="D45" s="85"/>
      <c r="E45" s="21">
        <v>97</v>
      </c>
      <c r="F45" s="21" t="s">
        <v>311</v>
      </c>
      <c r="G45" s="21"/>
      <c r="H45" s="22" t="s">
        <v>1693</v>
      </c>
      <c r="I45" s="85"/>
      <c r="J45" s="21"/>
      <c r="K45" s="81" t="s">
        <v>616</v>
      </c>
      <c r="L45" s="82"/>
      <c r="M45" s="23" cm="1">
        <f t="array" ref="M45">ProcessPrice(価格係数!$B$4*_xlfn.XLOOKUP(H45,価格表!A:A,価格表!G:G),価格係数!$L$7)</f>
        <v>39800</v>
      </c>
      <c r="N45" s="21"/>
    </row>
    <row r="46" spans="1:14" ht="30.75" customHeight="1">
      <c r="A46" s="29">
        <v>13</v>
      </c>
      <c r="C46" s="85"/>
      <c r="D46" s="85"/>
      <c r="E46" s="11">
        <v>97</v>
      </c>
      <c r="F46" s="11" t="s">
        <v>311</v>
      </c>
      <c r="G46" s="11"/>
      <c r="H46" s="12" t="s">
        <v>1695</v>
      </c>
      <c r="I46" s="85"/>
      <c r="J46" s="11" t="s">
        <v>358</v>
      </c>
      <c r="K46" s="79" t="s">
        <v>2067</v>
      </c>
      <c r="L46" s="80"/>
      <c r="M46" s="13" cm="1">
        <f t="array" ref="M46">ProcessPrice(価格係数!$B$4*_xlfn.XLOOKUP(H46,価格表!A:A,価格表!G:G),価格係数!$L$7)</f>
        <v>46200</v>
      </c>
      <c r="N46" s="11"/>
    </row>
    <row r="47" spans="1:14" ht="30.75" customHeight="1">
      <c r="A47" s="30" t="s">
        <v>4</v>
      </c>
      <c r="C47" s="85"/>
      <c r="D47" s="84"/>
      <c r="E47" s="21">
        <v>97</v>
      </c>
      <c r="F47" s="21" t="s">
        <v>302</v>
      </c>
      <c r="G47" s="21"/>
      <c r="H47" s="22" t="s">
        <v>1694</v>
      </c>
      <c r="I47" s="84"/>
      <c r="J47" s="21" t="s">
        <v>358</v>
      </c>
      <c r="K47" s="81" t="s">
        <v>616</v>
      </c>
      <c r="L47" s="82"/>
      <c r="M47" s="23" cm="1">
        <f t="array" ref="M47">ProcessPrice(価格係数!$B$4*_xlfn.XLOOKUP(H47,価格表!A:A,価格表!G:G),価格係数!$L$7)</f>
        <v>46200</v>
      </c>
      <c r="N47" s="21"/>
    </row>
    <row r="48" spans="1:14" ht="30.75" customHeight="1">
      <c r="A48" s="31"/>
      <c r="C48" s="84"/>
      <c r="D48" s="11" t="s">
        <v>394</v>
      </c>
      <c r="E48" s="11">
        <v>99</v>
      </c>
      <c r="F48" s="11" t="s">
        <v>267</v>
      </c>
      <c r="G48" s="11"/>
      <c r="H48" s="12" t="s">
        <v>651</v>
      </c>
      <c r="I48" s="11" t="s">
        <v>652</v>
      </c>
      <c r="J48" s="11"/>
      <c r="K48" s="79" t="s">
        <v>512</v>
      </c>
      <c r="L48" s="80"/>
      <c r="M48" s="13" cm="1">
        <f t="array" ref="M48">ProcessPrice(価格係数!$B$4*_xlfn.XLOOKUP(H48,価格表!A:A,価格表!G:G),価格係数!$L$7)</f>
        <v>45300</v>
      </c>
      <c r="N48" s="11"/>
    </row>
    <row r="49" spans="8:13" ht="22.5" customHeight="1">
      <c r="H49" s="48"/>
      <c r="M49" s="49"/>
    </row>
    <row r="50" spans="8:13" ht="22.5" customHeight="1">
      <c r="H50" s="48"/>
      <c r="I50" s="9">
        <v>26</v>
      </c>
      <c r="M50" s="49"/>
    </row>
    <row r="51" spans="8:13" ht="22.5" customHeight="1">
      <c r="H51" s="48"/>
      <c r="M51" s="49"/>
    </row>
  </sheetData>
  <mergeCells count="60">
    <mergeCell ref="D16:D25"/>
    <mergeCell ref="K4:L4"/>
    <mergeCell ref="C5:C48"/>
    <mergeCell ref="D5:D12"/>
    <mergeCell ref="I5:I8"/>
    <mergeCell ref="K5:L5"/>
    <mergeCell ref="K6:L6"/>
    <mergeCell ref="K20:L20"/>
    <mergeCell ref="K21:L21"/>
    <mergeCell ref="K22:L22"/>
    <mergeCell ref="K23:L23"/>
    <mergeCell ref="I24:I25"/>
    <mergeCell ref="K24:L24"/>
    <mergeCell ref="K25:L25"/>
    <mergeCell ref="D13:D15"/>
    <mergeCell ref="K13:L13"/>
    <mergeCell ref="K14:L14"/>
    <mergeCell ref="K30:L30"/>
    <mergeCell ref="K31:L31"/>
    <mergeCell ref="K32:L32"/>
    <mergeCell ref="I33:I34"/>
    <mergeCell ref="K15:L15"/>
    <mergeCell ref="K33:L33"/>
    <mergeCell ref="K34:L34"/>
    <mergeCell ref="K16:L16"/>
    <mergeCell ref="K17:L17"/>
    <mergeCell ref="K18:L18"/>
    <mergeCell ref="I19:I21"/>
    <mergeCell ref="K19:L19"/>
    <mergeCell ref="K7:L7"/>
    <mergeCell ref="K8:L8"/>
    <mergeCell ref="K9:L9"/>
    <mergeCell ref="K10:L10"/>
    <mergeCell ref="I11:I12"/>
    <mergeCell ref="K11:L11"/>
    <mergeCell ref="K12:L12"/>
    <mergeCell ref="D35:D47"/>
    <mergeCell ref="K35:L35"/>
    <mergeCell ref="K36:L36"/>
    <mergeCell ref="K37:L37"/>
    <mergeCell ref="K38:L38"/>
    <mergeCell ref="I39:I40"/>
    <mergeCell ref="K39:L39"/>
    <mergeCell ref="K40:L40"/>
    <mergeCell ref="D26:D34"/>
    <mergeCell ref="K26:L26"/>
    <mergeCell ref="K27:L27"/>
    <mergeCell ref="K28:L28"/>
    <mergeCell ref="K29:L29"/>
    <mergeCell ref="I30:I31"/>
    <mergeCell ref="K48:L48"/>
    <mergeCell ref="I41:I42"/>
    <mergeCell ref="K41:L41"/>
    <mergeCell ref="K42:L42"/>
    <mergeCell ref="I43:I47"/>
    <mergeCell ref="K43:L43"/>
    <mergeCell ref="K44:L44"/>
    <mergeCell ref="K45:L45"/>
    <mergeCell ref="K46:L46"/>
    <mergeCell ref="K47:L47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9A025-0CC3-4346-80DA-3EE9C75C994E}">
  <sheetPr codeName="Sheet39">
    <tabColor rgb="FF92D050"/>
    <pageSetUpPr fitToPage="1"/>
  </sheetPr>
  <dimension ref="C1:U51"/>
  <sheetViews>
    <sheetView view="pageBreakPreview" zoomScale="60" zoomScaleNormal="100" workbookViewId="0">
      <selection activeCell="N5" sqref="N5:N4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17</v>
      </c>
      <c r="D5" s="83" t="s">
        <v>394</v>
      </c>
      <c r="E5" s="18">
        <v>103</v>
      </c>
      <c r="F5" s="18" t="s">
        <v>302</v>
      </c>
      <c r="G5" s="18" t="s">
        <v>284</v>
      </c>
      <c r="H5" s="19" t="s">
        <v>1896</v>
      </c>
      <c r="I5" s="46" t="s">
        <v>1862</v>
      </c>
      <c r="J5" s="18"/>
      <c r="K5" s="81"/>
      <c r="L5" s="82"/>
      <c r="M5" s="20" cm="1">
        <f t="array" ref="M5">ProcessPrice(価格係数!$B$4*_xlfn.XLOOKUP(H5,価格表!A:A,価格表!G:G),価格係数!$L$7)</f>
        <v>43100</v>
      </c>
      <c r="N5" s="18" t="s">
        <v>1810</v>
      </c>
      <c r="P5" s="32"/>
    </row>
    <row r="6" spans="3:16" ht="30.75" customHeight="1">
      <c r="C6" s="85"/>
      <c r="D6" s="85"/>
      <c r="E6" s="11">
        <v>103</v>
      </c>
      <c r="F6" s="11" t="s">
        <v>302</v>
      </c>
      <c r="G6" s="11" t="s">
        <v>284</v>
      </c>
      <c r="H6" s="12" t="s">
        <v>1853</v>
      </c>
      <c r="I6" s="11" t="s">
        <v>1812</v>
      </c>
      <c r="J6" s="11"/>
      <c r="K6" s="79"/>
      <c r="L6" s="80"/>
      <c r="M6" s="13" cm="1">
        <f t="array" ref="M6">ProcessPrice(価格係数!$B$4*_xlfn.XLOOKUP(H6,価格表!A:A,価格表!G:G),価格係数!$L$7)</f>
        <v>39700</v>
      </c>
      <c r="N6" s="11" t="s">
        <v>374</v>
      </c>
      <c r="P6" s="33">
        <v>23</v>
      </c>
    </row>
    <row r="7" spans="3:16" ht="30.75" customHeight="1">
      <c r="C7" s="85"/>
      <c r="D7" s="84"/>
      <c r="E7" s="21">
        <v>103</v>
      </c>
      <c r="F7" s="21" t="s">
        <v>311</v>
      </c>
      <c r="G7" s="21" t="s">
        <v>284</v>
      </c>
      <c r="H7" s="22" t="s">
        <v>395</v>
      </c>
      <c r="I7" s="11" t="s">
        <v>272</v>
      </c>
      <c r="J7" s="21"/>
      <c r="K7" s="81"/>
      <c r="L7" s="82"/>
      <c r="M7" s="23" cm="1">
        <f t="array" ref="M7">ProcessPrice(価格係数!$B$4*_xlfn.XLOOKUP(H7,価格表!A:A,価格表!G:G),価格係数!$L$7)</f>
        <v>44200</v>
      </c>
      <c r="N7" s="21"/>
      <c r="P7" s="34" t="s">
        <v>4</v>
      </c>
    </row>
    <row r="8" spans="3:16" ht="30.75" customHeight="1">
      <c r="C8" s="85"/>
      <c r="D8" s="11" t="s">
        <v>1711</v>
      </c>
      <c r="E8" s="11">
        <v>102</v>
      </c>
      <c r="F8" s="11" t="s">
        <v>302</v>
      </c>
      <c r="G8" s="11"/>
      <c r="H8" s="12" t="s">
        <v>1712</v>
      </c>
      <c r="I8" s="11" t="s">
        <v>1673</v>
      </c>
      <c r="J8" s="11"/>
      <c r="K8" s="79" t="s">
        <v>510</v>
      </c>
      <c r="L8" s="80"/>
      <c r="M8" s="13" cm="1">
        <f t="array" ref="M8">ProcessPrice(価格係数!$B$4*_xlfn.XLOOKUP(H8,価格表!A:A,価格表!G:G),価格係数!$L$7)</f>
        <v>49100</v>
      </c>
      <c r="N8" s="11"/>
      <c r="P8" s="35"/>
    </row>
    <row r="9" spans="3:16" ht="30.75" customHeight="1">
      <c r="C9" s="85"/>
      <c r="D9" s="11" t="s">
        <v>1730</v>
      </c>
      <c r="E9" s="21">
        <v>90</v>
      </c>
      <c r="F9" s="21" t="s">
        <v>302</v>
      </c>
      <c r="G9" s="21"/>
      <c r="H9" s="22" t="s">
        <v>1731</v>
      </c>
      <c r="I9" s="11" t="s">
        <v>1719</v>
      </c>
      <c r="J9" s="21"/>
      <c r="K9" s="81" t="s">
        <v>510</v>
      </c>
      <c r="L9" s="82"/>
      <c r="M9" s="23" cm="1">
        <f t="array" ref="M9">ProcessPrice(価格係数!$B$4*_xlfn.XLOOKUP(H9,価格表!A:A,価格表!G:G),価格係数!$L$7)</f>
        <v>28600</v>
      </c>
      <c r="N9" s="21"/>
      <c r="P9" s="32"/>
    </row>
    <row r="10" spans="3:16" ht="30.75" customHeight="1">
      <c r="C10" s="85"/>
      <c r="D10" s="11" t="s">
        <v>324</v>
      </c>
      <c r="E10" s="11">
        <v>97</v>
      </c>
      <c r="F10" s="11" t="s">
        <v>302</v>
      </c>
      <c r="G10" s="11" t="s">
        <v>284</v>
      </c>
      <c r="H10" s="12" t="s">
        <v>325</v>
      </c>
      <c r="I10" s="11" t="s">
        <v>272</v>
      </c>
      <c r="J10" s="11"/>
      <c r="K10" s="79"/>
      <c r="L10" s="80"/>
      <c r="M10" s="13" cm="1">
        <f t="array" ref="M10">ProcessPrice(価格係数!$B$4*_xlfn.XLOOKUP(H10,価格表!A:A,価格表!G:G),価格係数!$L$7)</f>
        <v>32000</v>
      </c>
      <c r="N10" s="11"/>
      <c r="P10" s="33">
        <v>22</v>
      </c>
    </row>
    <row r="11" spans="3:16" ht="30.75" customHeight="1">
      <c r="C11" s="85"/>
      <c r="D11" s="83" t="s">
        <v>200</v>
      </c>
      <c r="E11" s="21">
        <v>100</v>
      </c>
      <c r="F11" s="21" t="s">
        <v>267</v>
      </c>
      <c r="G11" s="21" t="s">
        <v>284</v>
      </c>
      <c r="H11" s="22" t="s">
        <v>580</v>
      </c>
      <c r="I11" s="11" t="s">
        <v>547</v>
      </c>
      <c r="J11" s="21"/>
      <c r="K11" s="81"/>
      <c r="L11" s="82"/>
      <c r="M11" s="23" cm="1">
        <f t="array" ref="M11">ProcessPrice(価格係数!$B$4*_xlfn.XLOOKUP(H11,価格表!A:A,価格表!G:G),価格係数!$L$7)</f>
        <v>31700</v>
      </c>
      <c r="N11" s="21"/>
      <c r="P11" s="34" t="s">
        <v>4</v>
      </c>
    </row>
    <row r="12" spans="3:16" ht="30.75" customHeight="1">
      <c r="C12" s="85"/>
      <c r="D12" s="85"/>
      <c r="E12" s="11">
        <v>100</v>
      </c>
      <c r="F12" s="11" t="s">
        <v>267</v>
      </c>
      <c r="G12" s="11" t="s">
        <v>284</v>
      </c>
      <c r="H12" s="12" t="s">
        <v>1876</v>
      </c>
      <c r="I12" s="11" t="s">
        <v>1862</v>
      </c>
      <c r="J12" s="11"/>
      <c r="K12" s="79"/>
      <c r="L12" s="80"/>
      <c r="M12" s="13" cm="1">
        <f t="array" ref="M12">ProcessPrice(価格係数!$B$4*_xlfn.XLOOKUP(H12,価格表!A:A,価格表!G:G),価格係数!$L$7)</f>
        <v>31700</v>
      </c>
      <c r="N12" s="11" t="s">
        <v>1810</v>
      </c>
      <c r="P12" s="35"/>
    </row>
    <row r="13" spans="3:16" ht="30.75" customHeight="1">
      <c r="C13" s="85"/>
      <c r="D13" s="85"/>
      <c r="E13" s="21">
        <v>96</v>
      </c>
      <c r="F13" s="21" t="s">
        <v>267</v>
      </c>
      <c r="G13" s="21"/>
      <c r="H13" s="22" t="s">
        <v>1832</v>
      </c>
      <c r="I13" s="11" t="s">
        <v>1812</v>
      </c>
      <c r="J13" s="21"/>
      <c r="K13" s="81"/>
      <c r="L13" s="82"/>
      <c r="M13" s="23" cm="1">
        <f t="array" ref="M13">ProcessPrice(価格係数!$B$4*_xlfn.XLOOKUP(H13,価格表!A:A,価格表!G:G),価格係数!$L$7)</f>
        <v>29800</v>
      </c>
      <c r="N13" s="21" t="s">
        <v>374</v>
      </c>
      <c r="P13" s="32"/>
    </row>
    <row r="14" spans="3:16" ht="30.75" customHeight="1">
      <c r="C14" s="85"/>
      <c r="D14" s="85"/>
      <c r="E14" s="11">
        <v>96</v>
      </c>
      <c r="F14" s="11" t="s">
        <v>267</v>
      </c>
      <c r="G14" s="11"/>
      <c r="H14" s="12" t="s">
        <v>1753</v>
      </c>
      <c r="I14" s="83" t="s">
        <v>1719</v>
      </c>
      <c r="J14" s="11"/>
      <c r="K14" s="79" t="s">
        <v>2028</v>
      </c>
      <c r="L14" s="80"/>
      <c r="M14" s="13" cm="1">
        <f t="array" ref="M14">ProcessPrice(価格係数!$B$4*_xlfn.XLOOKUP(H14,価格表!A:A,価格表!G:G),価格係数!$L$7)</f>
        <v>33300</v>
      </c>
      <c r="N14" s="11"/>
      <c r="P14" s="33">
        <v>21</v>
      </c>
    </row>
    <row r="15" spans="3:16" ht="30.75" customHeight="1">
      <c r="C15" s="85"/>
      <c r="D15" s="85"/>
      <c r="E15" s="21">
        <v>96</v>
      </c>
      <c r="F15" s="21" t="s">
        <v>201</v>
      </c>
      <c r="G15" s="21"/>
      <c r="H15" s="22" t="s">
        <v>1752</v>
      </c>
      <c r="I15" s="84"/>
      <c r="J15" s="21"/>
      <c r="K15" s="81" t="s">
        <v>2072</v>
      </c>
      <c r="L15" s="82"/>
      <c r="M15" s="23" cm="1">
        <f t="array" ref="M15">ProcessPrice(価格係数!$B$4*_xlfn.XLOOKUP(H15,価格表!A:A,価格表!G:G),価格係数!$L$7)</f>
        <v>33300</v>
      </c>
      <c r="N15" s="21"/>
      <c r="P15" s="34" t="s">
        <v>4</v>
      </c>
    </row>
    <row r="16" spans="3:16" ht="30.75" customHeight="1">
      <c r="C16" s="85"/>
      <c r="D16" s="85"/>
      <c r="E16" s="11">
        <v>96</v>
      </c>
      <c r="F16" s="11" t="s">
        <v>201</v>
      </c>
      <c r="G16" s="11"/>
      <c r="H16" s="12" t="s">
        <v>1914</v>
      </c>
      <c r="I16" s="11" t="s">
        <v>1912</v>
      </c>
      <c r="J16" s="11"/>
      <c r="K16" s="79"/>
      <c r="L16" s="80"/>
      <c r="M16" s="13" cm="1">
        <f t="array" ref="M16">ProcessPrice(価格係数!$B$4*_xlfn.XLOOKUP(H16,価格表!A:A,価格表!G:G),価格係数!$L$7)</f>
        <v>35200</v>
      </c>
      <c r="N16" s="11" t="s">
        <v>374</v>
      </c>
      <c r="P16" s="35"/>
    </row>
    <row r="17" spans="3:16" ht="30.75" customHeight="1">
      <c r="C17" s="85"/>
      <c r="D17" s="85"/>
      <c r="E17" s="21">
        <v>100</v>
      </c>
      <c r="F17" s="21" t="s">
        <v>267</v>
      </c>
      <c r="G17" s="21" t="s">
        <v>284</v>
      </c>
      <c r="H17" s="22" t="s">
        <v>346</v>
      </c>
      <c r="I17" s="11" t="s">
        <v>272</v>
      </c>
      <c r="J17" s="21"/>
      <c r="K17" s="81"/>
      <c r="L17" s="82"/>
      <c r="M17" s="23" cm="1">
        <f t="array" ref="M17">ProcessPrice(価格係数!$B$4*_xlfn.XLOOKUP(H17,価格表!A:A,価格表!G:G),価格係数!$L$7)</f>
        <v>32500</v>
      </c>
      <c r="N17" s="21"/>
      <c r="P17" s="32"/>
    </row>
    <row r="18" spans="3:16" ht="30.75" customHeight="1">
      <c r="C18" s="85"/>
      <c r="D18" s="84"/>
      <c r="E18" s="11">
        <v>96</v>
      </c>
      <c r="F18" s="11" t="s">
        <v>267</v>
      </c>
      <c r="G18" s="11"/>
      <c r="H18" s="12" t="s">
        <v>1681</v>
      </c>
      <c r="I18" s="11" t="s">
        <v>1673</v>
      </c>
      <c r="J18" s="11"/>
      <c r="K18" s="79" t="s">
        <v>510</v>
      </c>
      <c r="L18" s="80"/>
      <c r="M18" s="13" cm="1">
        <f t="array" ref="M18">ProcessPrice(価格係数!$B$4*_xlfn.XLOOKUP(H18,価格表!A:A,価格表!G:G),価格係数!$L$7)</f>
        <v>33700</v>
      </c>
      <c r="N18" s="11"/>
      <c r="P18" s="33">
        <v>20</v>
      </c>
    </row>
    <row r="19" spans="3:16" ht="30.75" customHeight="1">
      <c r="C19" s="85"/>
      <c r="D19" s="83" t="s">
        <v>208</v>
      </c>
      <c r="E19" s="21">
        <v>103</v>
      </c>
      <c r="F19" s="21" t="s">
        <v>267</v>
      </c>
      <c r="G19" s="21" t="s">
        <v>284</v>
      </c>
      <c r="H19" s="22" t="s">
        <v>1888</v>
      </c>
      <c r="I19" s="11" t="s">
        <v>1862</v>
      </c>
      <c r="J19" s="21"/>
      <c r="K19" s="81"/>
      <c r="L19" s="82"/>
      <c r="M19" s="23" cm="1">
        <f t="array" ref="M19">ProcessPrice(価格係数!$B$4*_xlfn.XLOOKUP(H19,価格表!A:A,価格表!G:G),価格係数!$L$7)</f>
        <v>33800</v>
      </c>
      <c r="N19" s="21" t="s">
        <v>1810</v>
      </c>
      <c r="P19" s="34" t="s">
        <v>4</v>
      </c>
    </row>
    <row r="20" spans="3:16" ht="30.75" customHeight="1">
      <c r="C20" s="85"/>
      <c r="D20" s="85"/>
      <c r="E20" s="11">
        <v>99</v>
      </c>
      <c r="F20" s="11" t="s">
        <v>267</v>
      </c>
      <c r="G20" s="11"/>
      <c r="H20" s="12" t="s">
        <v>1847</v>
      </c>
      <c r="I20" s="11" t="s">
        <v>1812</v>
      </c>
      <c r="J20" s="11"/>
      <c r="K20" s="79"/>
      <c r="L20" s="80"/>
      <c r="M20" s="13" cm="1">
        <f t="array" ref="M20">ProcessPrice(価格係数!$B$4*_xlfn.XLOOKUP(H20,価格表!A:A,価格表!G:G),価格係数!$L$7)</f>
        <v>31500</v>
      </c>
      <c r="N20" s="11" t="s">
        <v>374</v>
      </c>
      <c r="P20" s="35"/>
    </row>
    <row r="21" spans="3:16" ht="30.75" customHeight="1">
      <c r="C21" s="85"/>
      <c r="D21" s="85"/>
      <c r="E21" s="21">
        <v>99</v>
      </c>
      <c r="F21" s="21" t="s">
        <v>267</v>
      </c>
      <c r="G21" s="21"/>
      <c r="H21" s="22" t="s">
        <v>1918</v>
      </c>
      <c r="I21" s="11" t="s">
        <v>1912</v>
      </c>
      <c r="J21" s="21"/>
      <c r="K21" s="81"/>
      <c r="L21" s="82"/>
      <c r="M21" s="23" cm="1">
        <f t="array" ref="M21">ProcessPrice(価格係数!$B$4*_xlfn.XLOOKUP(H21,価格表!A:A,価格表!G:G),価格係数!$L$7)</f>
        <v>35600</v>
      </c>
      <c r="N21" s="21" t="s">
        <v>374</v>
      </c>
      <c r="P21" s="32"/>
    </row>
    <row r="22" spans="3:16" ht="30.75" customHeight="1">
      <c r="C22" s="85"/>
      <c r="D22" s="85"/>
      <c r="E22" s="11">
        <v>99</v>
      </c>
      <c r="F22" s="11" t="s">
        <v>267</v>
      </c>
      <c r="G22" s="11"/>
      <c r="H22" s="12" t="s">
        <v>373</v>
      </c>
      <c r="I22" s="11" t="s">
        <v>272</v>
      </c>
      <c r="J22" s="11"/>
      <c r="K22" s="79"/>
      <c r="L22" s="80"/>
      <c r="M22" s="13" cm="1">
        <f t="array" ref="M22">ProcessPrice(価格係数!$B$4*_xlfn.XLOOKUP(H22,価格表!A:A,価格表!G:G),価格係数!$L$7)</f>
        <v>33700</v>
      </c>
      <c r="N22" s="11"/>
      <c r="P22" s="33">
        <v>19</v>
      </c>
    </row>
    <row r="23" spans="3:16" ht="30.75" customHeight="1">
      <c r="C23" s="85"/>
      <c r="D23" s="84"/>
      <c r="E23" s="21">
        <v>99</v>
      </c>
      <c r="F23" s="21" t="s">
        <v>311</v>
      </c>
      <c r="G23" s="21"/>
      <c r="H23" s="22" t="s">
        <v>1697</v>
      </c>
      <c r="I23" s="11" t="s">
        <v>1673</v>
      </c>
      <c r="J23" s="21"/>
      <c r="K23" s="81" t="s">
        <v>616</v>
      </c>
      <c r="L23" s="82"/>
      <c r="M23" s="23" cm="1">
        <f t="array" ref="M23">ProcessPrice(価格係数!$B$4*_xlfn.XLOOKUP(H23,価格表!A:A,価格表!G:G),価格係数!$L$7)</f>
        <v>35300</v>
      </c>
      <c r="N23" s="21"/>
      <c r="P23" s="34" t="s">
        <v>4</v>
      </c>
    </row>
    <row r="24" spans="3:16" ht="30.75" customHeight="1">
      <c r="C24" s="85"/>
      <c r="D24" s="83" t="s">
        <v>507</v>
      </c>
      <c r="E24" s="11">
        <v>102</v>
      </c>
      <c r="F24" s="11" t="s">
        <v>267</v>
      </c>
      <c r="G24" s="11"/>
      <c r="H24" s="12" t="s">
        <v>1790</v>
      </c>
      <c r="I24" s="11" t="s">
        <v>1719</v>
      </c>
      <c r="J24" s="11"/>
      <c r="K24" s="79" t="s">
        <v>383</v>
      </c>
      <c r="L24" s="80"/>
      <c r="M24" s="13" cm="1">
        <f t="array" ref="M24">ProcessPrice(価格係数!$B$4*_xlfn.XLOOKUP(H24,価格表!A:A,価格表!G:G),価格係数!$L$7)</f>
        <v>39500</v>
      </c>
      <c r="N24" s="11"/>
      <c r="P24" s="35"/>
    </row>
    <row r="25" spans="3:16" ht="30.75" customHeight="1">
      <c r="C25" s="85"/>
      <c r="D25" s="85"/>
      <c r="E25" s="21">
        <v>102</v>
      </c>
      <c r="F25" s="21" t="s">
        <v>267</v>
      </c>
      <c r="G25" s="21"/>
      <c r="H25" s="22" t="s">
        <v>1924</v>
      </c>
      <c r="I25" s="11" t="s">
        <v>1912</v>
      </c>
      <c r="J25" s="21"/>
      <c r="K25" s="81"/>
      <c r="L25" s="82"/>
      <c r="M25" s="23" cm="1">
        <f t="array" ref="M25">ProcessPrice(価格係数!$B$4*_xlfn.XLOOKUP(H25,価格表!A:A,価格表!G:G),価格係数!$L$7)</f>
        <v>38800</v>
      </c>
      <c r="N25" s="21"/>
      <c r="P25" s="32"/>
    </row>
    <row r="26" spans="3:16" ht="30.75" customHeight="1">
      <c r="C26" s="85"/>
      <c r="D26" s="84"/>
      <c r="E26" s="11">
        <v>106</v>
      </c>
      <c r="F26" s="11" t="s">
        <v>267</v>
      </c>
      <c r="G26" s="11" t="s">
        <v>284</v>
      </c>
      <c r="H26" s="12" t="s">
        <v>508</v>
      </c>
      <c r="I26" s="11" t="s">
        <v>506</v>
      </c>
      <c r="J26" s="11"/>
      <c r="K26" s="79"/>
      <c r="L26" s="80"/>
      <c r="M26" s="13" cm="1">
        <f t="array" ref="M26">ProcessPrice(価格係数!$B$4*_xlfn.XLOOKUP(H26,価格表!A:A,価格表!G:G),価格係数!$L$7)</f>
        <v>44500</v>
      </c>
      <c r="N26" s="11"/>
      <c r="P26" s="33">
        <v>18</v>
      </c>
    </row>
    <row r="27" spans="3:16" ht="30.75" customHeight="1">
      <c r="C27" s="85"/>
      <c r="D27" s="11" t="s">
        <v>695</v>
      </c>
      <c r="E27" s="21">
        <v>106</v>
      </c>
      <c r="F27" s="21" t="s">
        <v>267</v>
      </c>
      <c r="G27" s="21"/>
      <c r="H27" s="22" t="s">
        <v>696</v>
      </c>
      <c r="I27" s="11" t="s">
        <v>660</v>
      </c>
      <c r="J27" s="21"/>
      <c r="K27" s="81"/>
      <c r="L27" s="82"/>
      <c r="M27" s="23" cm="1">
        <f t="array" ref="M27">ProcessPrice(価格係数!$B$4*_xlfn.XLOOKUP(H27,価格表!A:A,価格表!G:G),価格係数!$L$7)</f>
        <v>48200</v>
      </c>
      <c r="N27" s="21"/>
      <c r="P27" s="34" t="s">
        <v>4</v>
      </c>
    </row>
    <row r="28" spans="3:16" ht="30.75" customHeight="1">
      <c r="C28" s="85"/>
      <c r="D28" s="83" t="s">
        <v>204</v>
      </c>
      <c r="E28" s="11">
        <v>103</v>
      </c>
      <c r="F28" s="11" t="s">
        <v>267</v>
      </c>
      <c r="G28" s="11" t="s">
        <v>284</v>
      </c>
      <c r="H28" s="12" t="s">
        <v>1878</v>
      </c>
      <c r="I28" s="11" t="s">
        <v>1862</v>
      </c>
      <c r="J28" s="11"/>
      <c r="K28" s="79"/>
      <c r="L28" s="80"/>
      <c r="M28" s="13" cm="1">
        <f t="array" ref="M28">ProcessPrice(価格係数!$B$4*_xlfn.XLOOKUP(H28,価格表!A:A,価格表!G:G),価格係数!$L$7)</f>
        <v>33100</v>
      </c>
      <c r="N28" s="11" t="s">
        <v>1806</v>
      </c>
      <c r="P28" s="35"/>
    </row>
    <row r="29" spans="3:16" ht="30.75" customHeight="1">
      <c r="C29" s="85"/>
      <c r="D29" s="85"/>
      <c r="E29" s="21">
        <v>99</v>
      </c>
      <c r="F29" s="21" t="s">
        <v>267</v>
      </c>
      <c r="G29" s="21"/>
      <c r="H29" s="22" t="s">
        <v>1834</v>
      </c>
      <c r="I29" s="11" t="s">
        <v>1812</v>
      </c>
      <c r="J29" s="21"/>
      <c r="K29" s="81"/>
      <c r="L29" s="82"/>
      <c r="M29" s="23" cm="1">
        <f t="array" ref="M29">ProcessPrice(価格係数!$B$4*_xlfn.XLOOKUP(H29,価格表!A:A,価格表!G:G),価格係数!$L$7)</f>
        <v>31500</v>
      </c>
      <c r="N29" s="21" t="s">
        <v>374</v>
      </c>
      <c r="P29" s="36"/>
    </row>
    <row r="30" spans="3:16" ht="30.75" customHeight="1">
      <c r="C30" s="85"/>
      <c r="D30" s="85"/>
      <c r="E30" s="11">
        <v>103</v>
      </c>
      <c r="F30" s="11" t="s">
        <v>267</v>
      </c>
      <c r="G30" s="11" t="s">
        <v>284</v>
      </c>
      <c r="H30" s="12" t="s">
        <v>1755</v>
      </c>
      <c r="I30" s="83" t="s">
        <v>1719</v>
      </c>
      <c r="J30" s="11"/>
      <c r="K30" s="79" t="s">
        <v>591</v>
      </c>
      <c r="L30" s="80"/>
      <c r="M30" s="13" cm="1">
        <f t="array" ref="M30">ProcessPrice(価格係数!$B$4*_xlfn.XLOOKUP(H30,価格表!A:A,価格表!G:G),価格係数!$L$7)</f>
        <v>33000</v>
      </c>
      <c r="N30" s="11" t="s">
        <v>374</v>
      </c>
      <c r="P30" s="37">
        <v>17</v>
      </c>
    </row>
    <row r="31" spans="3:16" ht="30.75" customHeight="1">
      <c r="C31" s="85"/>
      <c r="D31" s="85"/>
      <c r="E31" s="21">
        <v>99</v>
      </c>
      <c r="F31" s="21" t="s">
        <v>267</v>
      </c>
      <c r="G31" s="21"/>
      <c r="H31" s="22" t="s">
        <v>1754</v>
      </c>
      <c r="I31" s="84"/>
      <c r="J31" s="21"/>
      <c r="K31" s="81" t="s">
        <v>510</v>
      </c>
      <c r="L31" s="82"/>
      <c r="M31" s="23" cm="1">
        <f t="array" ref="M31">ProcessPrice(価格係数!$B$4*_xlfn.XLOOKUP(H31,価格表!A:A,価格表!G:G),価格係数!$L$7)</f>
        <v>35700</v>
      </c>
      <c r="N31" s="21"/>
      <c r="P31" s="38" t="s">
        <v>4</v>
      </c>
    </row>
    <row r="32" spans="3:16" ht="30.75" customHeight="1">
      <c r="C32" s="85"/>
      <c r="D32" s="85"/>
      <c r="E32" s="11">
        <v>103</v>
      </c>
      <c r="F32" s="11" t="s">
        <v>267</v>
      </c>
      <c r="G32" s="11" t="s">
        <v>284</v>
      </c>
      <c r="H32" s="12" t="s">
        <v>348</v>
      </c>
      <c r="I32" s="11" t="s">
        <v>272</v>
      </c>
      <c r="J32" s="11"/>
      <c r="K32" s="79"/>
      <c r="L32" s="80"/>
      <c r="M32" s="13" cm="1">
        <f t="array" ref="M32">ProcessPrice(価格係数!$B$4*_xlfn.XLOOKUP(H32,価格表!A:A,価格表!G:G),価格係数!$L$7)</f>
        <v>33000</v>
      </c>
      <c r="N32" s="11"/>
      <c r="P32" s="39"/>
    </row>
    <row r="33" spans="3:16" ht="30.75" customHeight="1">
      <c r="C33" s="85"/>
      <c r="D33" s="84"/>
      <c r="E33" s="21">
        <v>99</v>
      </c>
      <c r="F33" s="21" t="s">
        <v>267</v>
      </c>
      <c r="G33" s="21"/>
      <c r="H33" s="22" t="s">
        <v>1683</v>
      </c>
      <c r="I33" s="11" t="s">
        <v>1673</v>
      </c>
      <c r="J33" s="21"/>
      <c r="K33" s="81" t="s">
        <v>2030</v>
      </c>
      <c r="L33" s="82"/>
      <c r="M33" s="23" cm="1">
        <f t="array" ref="M33">ProcessPrice(価格係数!$B$4*_xlfn.XLOOKUP(H33,価格表!A:A,価格表!G:G),価格係数!$L$7)</f>
        <v>31500</v>
      </c>
      <c r="N33" s="21"/>
      <c r="P33" s="32"/>
    </row>
    <row r="34" spans="3:16" ht="30.75" customHeight="1">
      <c r="C34" s="85"/>
      <c r="D34" s="83" t="s">
        <v>212</v>
      </c>
      <c r="E34" s="11">
        <v>106</v>
      </c>
      <c r="F34" s="11" t="s">
        <v>267</v>
      </c>
      <c r="G34" s="11" t="s">
        <v>284</v>
      </c>
      <c r="H34" s="12" t="s">
        <v>1218</v>
      </c>
      <c r="I34" s="11" t="s">
        <v>1214</v>
      </c>
      <c r="J34" s="11"/>
      <c r="K34" s="79"/>
      <c r="L34" s="80"/>
      <c r="M34" s="13" cm="1">
        <f t="array" ref="M34">ProcessPrice(価格係数!$B$4*_xlfn.XLOOKUP(H34,価格表!A:A,価格表!G:G),価格係数!$L$7)</f>
        <v>34800</v>
      </c>
      <c r="N34" s="11"/>
      <c r="P34" s="33">
        <v>16</v>
      </c>
    </row>
    <row r="35" spans="3:16" ht="30.75" customHeight="1">
      <c r="C35" s="85"/>
      <c r="D35" s="85"/>
      <c r="E35" s="21">
        <v>106</v>
      </c>
      <c r="F35" s="21" t="s">
        <v>267</v>
      </c>
      <c r="G35" s="21" t="s">
        <v>284</v>
      </c>
      <c r="H35" s="22" t="s">
        <v>659</v>
      </c>
      <c r="I35" s="11" t="s">
        <v>660</v>
      </c>
      <c r="J35" s="21"/>
      <c r="K35" s="81" t="s">
        <v>743</v>
      </c>
      <c r="L35" s="82"/>
      <c r="M35" s="23" cm="1">
        <f t="array" ref="M35">ProcessPrice(価格係数!$B$4*_xlfn.XLOOKUP(H35,価格表!A:A,価格表!G:G),価格係数!$L$7)</f>
        <v>37400</v>
      </c>
      <c r="N35" s="21"/>
      <c r="P35" s="34" t="s">
        <v>4</v>
      </c>
    </row>
    <row r="36" spans="3:16" ht="30.75" customHeight="1">
      <c r="C36" s="85"/>
      <c r="D36" s="85"/>
      <c r="E36" s="11">
        <v>102</v>
      </c>
      <c r="F36" s="11" t="s">
        <v>201</v>
      </c>
      <c r="G36" s="11"/>
      <c r="H36" s="12" t="s">
        <v>1805</v>
      </c>
      <c r="I36" s="11" t="s">
        <v>1719</v>
      </c>
      <c r="J36" s="11"/>
      <c r="K36" s="79" t="s">
        <v>2131</v>
      </c>
      <c r="L36" s="80"/>
      <c r="M36" s="13" cm="1">
        <f t="array" ref="M36">ProcessPrice(価格係数!$B$4*_xlfn.XLOOKUP(H36,価格表!A:A,価格表!G:G),価格係数!$L$7)</f>
        <v>35100</v>
      </c>
      <c r="N36" s="11"/>
      <c r="P36" s="35"/>
    </row>
    <row r="37" spans="3:16" ht="30.75" customHeight="1">
      <c r="C37" s="85"/>
      <c r="D37" s="85"/>
      <c r="E37" s="21">
        <v>106</v>
      </c>
      <c r="F37" s="21" t="s">
        <v>201</v>
      </c>
      <c r="G37" s="21" t="s">
        <v>284</v>
      </c>
      <c r="H37" s="22" t="s">
        <v>1920</v>
      </c>
      <c r="I37" s="11" t="s">
        <v>1912</v>
      </c>
      <c r="J37" s="21"/>
      <c r="K37" s="81"/>
      <c r="L37" s="82"/>
      <c r="M37" s="23" cm="1">
        <f t="array" ref="M37">ProcessPrice(価格係数!$B$4*_xlfn.XLOOKUP(H37,価格表!A:A,価格表!G:G),価格係数!$L$7)</f>
        <v>34100</v>
      </c>
      <c r="N37" s="21"/>
      <c r="P37" s="32"/>
    </row>
    <row r="38" spans="3:16" ht="30.75" customHeight="1">
      <c r="C38" s="85"/>
      <c r="D38" s="84"/>
      <c r="E38" s="11">
        <v>106</v>
      </c>
      <c r="F38" s="11" t="s">
        <v>267</v>
      </c>
      <c r="G38" s="11" t="s">
        <v>284</v>
      </c>
      <c r="H38" s="12" t="s">
        <v>455</v>
      </c>
      <c r="I38" s="11" t="s">
        <v>447</v>
      </c>
      <c r="J38" s="11"/>
      <c r="K38" s="79"/>
      <c r="L38" s="80"/>
      <c r="M38" s="13" cm="1">
        <f t="array" ref="M38">ProcessPrice(価格係数!$B$4*_xlfn.XLOOKUP(H38,価格表!A:A,価格表!G:G),価格係数!$L$7)</f>
        <v>37500</v>
      </c>
      <c r="N38" s="11"/>
      <c r="P38" s="33">
        <v>15</v>
      </c>
    </row>
    <row r="39" spans="3:16" ht="30.75" customHeight="1">
      <c r="C39" s="85"/>
      <c r="D39" s="83" t="s">
        <v>219</v>
      </c>
      <c r="E39" s="21">
        <v>108</v>
      </c>
      <c r="F39" s="21" t="s">
        <v>302</v>
      </c>
      <c r="G39" s="21" t="s">
        <v>284</v>
      </c>
      <c r="H39" s="22" t="s">
        <v>1242</v>
      </c>
      <c r="I39" s="11" t="s">
        <v>1214</v>
      </c>
      <c r="J39" s="21"/>
      <c r="K39" s="81"/>
      <c r="L39" s="82"/>
      <c r="M39" s="23" cm="1">
        <f t="array" ref="M39">ProcessPrice(価格係数!$B$4*_xlfn.XLOOKUP(H39,価格表!A:A,価格表!G:G),価格係数!$L$7)</f>
        <v>46000</v>
      </c>
      <c r="N39" s="21"/>
      <c r="P39" s="34" t="s">
        <v>4</v>
      </c>
    </row>
    <row r="40" spans="3:16" ht="30.75" customHeight="1">
      <c r="C40" s="85"/>
      <c r="D40" s="85"/>
      <c r="E40" s="11">
        <v>108</v>
      </c>
      <c r="F40" s="11" t="s">
        <v>267</v>
      </c>
      <c r="G40" s="11" t="s">
        <v>284</v>
      </c>
      <c r="H40" s="12" t="s">
        <v>678</v>
      </c>
      <c r="I40" s="83" t="s">
        <v>660</v>
      </c>
      <c r="J40" s="11"/>
      <c r="K40" s="79" t="s">
        <v>383</v>
      </c>
      <c r="L40" s="80"/>
      <c r="M40" s="13" cm="1">
        <f t="array" ref="M40">ProcessPrice(価格係数!$B$4*_xlfn.XLOOKUP(H40,価格表!A:A,価格表!G:G),価格係数!$L$7)</f>
        <v>47100</v>
      </c>
      <c r="N40" s="11"/>
      <c r="P40" s="35"/>
    </row>
    <row r="41" spans="3:16" ht="30.75" customHeight="1">
      <c r="C41" s="85"/>
      <c r="D41" s="85"/>
      <c r="E41" s="21">
        <v>104</v>
      </c>
      <c r="F41" s="21" t="s">
        <v>302</v>
      </c>
      <c r="G41" s="21"/>
      <c r="H41" s="22" t="s">
        <v>679</v>
      </c>
      <c r="I41" s="85"/>
      <c r="J41" s="21"/>
      <c r="K41" s="81" t="s">
        <v>512</v>
      </c>
      <c r="L41" s="82"/>
      <c r="M41" s="23" cm="1">
        <f t="array" ref="M41">ProcessPrice(価格係数!$B$4*_xlfn.XLOOKUP(H41,価格表!A:A,価格表!G:G),価格係数!$L$7)</f>
        <v>47100</v>
      </c>
      <c r="N41" s="21"/>
      <c r="P41" s="32"/>
    </row>
    <row r="42" spans="3:16" ht="30.75" customHeight="1">
      <c r="C42" s="85"/>
      <c r="D42" s="85"/>
      <c r="E42" s="11">
        <v>104</v>
      </c>
      <c r="F42" s="11" t="s">
        <v>267</v>
      </c>
      <c r="G42" s="11"/>
      <c r="H42" s="12" t="s">
        <v>677</v>
      </c>
      <c r="I42" s="84"/>
      <c r="J42" s="11"/>
      <c r="K42" s="79" t="s">
        <v>510</v>
      </c>
      <c r="L42" s="80"/>
      <c r="M42" s="13" cm="1">
        <f t="array" ref="M42">ProcessPrice(価格係数!$B$4*_xlfn.XLOOKUP(H42,価格表!A:A,価格表!G:G),価格係数!$L$7)</f>
        <v>48300</v>
      </c>
      <c r="N42" s="11"/>
      <c r="P42" s="33">
        <v>14</v>
      </c>
    </row>
    <row r="43" spans="3:16" ht="30.75" customHeight="1">
      <c r="C43" s="85"/>
      <c r="D43" s="85"/>
      <c r="E43" s="21">
        <v>108</v>
      </c>
      <c r="F43" s="21" t="s">
        <v>267</v>
      </c>
      <c r="G43" s="21" t="s">
        <v>284</v>
      </c>
      <c r="H43" s="22" t="s">
        <v>1926</v>
      </c>
      <c r="I43" s="11" t="s">
        <v>1912</v>
      </c>
      <c r="J43" s="21"/>
      <c r="K43" s="81"/>
      <c r="L43" s="82"/>
      <c r="M43" s="23" cm="1">
        <f t="array" ref="M43">ProcessPrice(価格係数!$B$4*_xlfn.XLOOKUP(H43,価格表!A:A,価格表!G:G),価格係数!$L$7)</f>
        <v>44600</v>
      </c>
      <c r="N43" s="21"/>
      <c r="P43" s="34" t="s">
        <v>4</v>
      </c>
    </row>
    <row r="44" spans="3:16" ht="30.75" customHeight="1">
      <c r="C44" s="85"/>
      <c r="D44" s="85"/>
      <c r="E44" s="11">
        <v>108</v>
      </c>
      <c r="F44" s="11" t="s">
        <v>302</v>
      </c>
      <c r="G44" s="11" t="s">
        <v>284</v>
      </c>
      <c r="H44" s="12" t="s">
        <v>464</v>
      </c>
      <c r="I44" s="11" t="s">
        <v>447</v>
      </c>
      <c r="J44" s="11"/>
      <c r="K44" s="79"/>
      <c r="L44" s="80"/>
      <c r="M44" s="13" cm="1">
        <f t="array" ref="M44">ProcessPrice(価格係数!$B$4*_xlfn.XLOOKUP(H44,価格表!A:A,価格表!G:G),価格係数!$L$7)</f>
        <v>47900</v>
      </c>
      <c r="N44" s="11"/>
      <c r="P44" s="35"/>
    </row>
    <row r="45" spans="3:16" ht="30.75" customHeight="1">
      <c r="C45" s="85"/>
      <c r="D45" s="84"/>
      <c r="E45" s="21">
        <v>104</v>
      </c>
      <c r="F45" s="21" t="s">
        <v>267</v>
      </c>
      <c r="G45" s="21"/>
      <c r="H45" s="22" t="s">
        <v>513</v>
      </c>
      <c r="I45" s="11" t="s">
        <v>506</v>
      </c>
      <c r="J45" s="21"/>
      <c r="K45" s="81" t="s">
        <v>510</v>
      </c>
      <c r="L45" s="82"/>
      <c r="M45" s="23" cm="1">
        <f t="array" ref="M45">ProcessPrice(価格係数!$B$4*_xlfn.XLOOKUP(H45,価格表!A:A,価格表!G:G),価格係数!$L$7)</f>
        <v>51200</v>
      </c>
      <c r="N45" s="21"/>
      <c r="P45" s="32"/>
    </row>
    <row r="46" spans="3:16" ht="30.75" customHeight="1">
      <c r="C46" s="85"/>
      <c r="D46" s="11" t="s">
        <v>36</v>
      </c>
      <c r="E46" s="11">
        <v>111</v>
      </c>
      <c r="F46" s="11" t="s">
        <v>201</v>
      </c>
      <c r="G46" s="11" t="s">
        <v>284</v>
      </c>
      <c r="H46" s="12" t="s">
        <v>471</v>
      </c>
      <c r="I46" s="11" t="s">
        <v>447</v>
      </c>
      <c r="J46" s="11"/>
      <c r="K46" s="79"/>
      <c r="L46" s="80"/>
      <c r="M46" s="13" cm="1">
        <f t="array" ref="M46">ProcessPrice(価格係数!$B$4*_xlfn.XLOOKUP(H46,価格表!A:A,価格表!G:G),価格係数!$L$7)</f>
        <v>48500</v>
      </c>
      <c r="N46" s="11"/>
      <c r="P46" s="33">
        <v>13</v>
      </c>
    </row>
    <row r="47" spans="3:16" ht="30.75" customHeight="1">
      <c r="C47" s="85"/>
      <c r="D47" s="11" t="s">
        <v>42</v>
      </c>
      <c r="E47" s="21">
        <v>110</v>
      </c>
      <c r="F47" s="21" t="s">
        <v>201</v>
      </c>
      <c r="G47" s="21"/>
      <c r="H47" s="22" t="s">
        <v>434</v>
      </c>
      <c r="I47" s="11" t="s">
        <v>272</v>
      </c>
      <c r="J47" s="21"/>
      <c r="K47" s="81"/>
      <c r="L47" s="82"/>
      <c r="M47" s="23" cm="1">
        <f t="array" ref="M47">ProcessPrice(価格係数!$B$4*_xlfn.XLOOKUP(H47,価格表!A:A,価格表!G:G),価格係数!$L$7)</f>
        <v>38300</v>
      </c>
      <c r="N47" s="21"/>
      <c r="P47" s="34" t="s">
        <v>4</v>
      </c>
    </row>
    <row r="48" spans="3:16" ht="30.75" customHeight="1">
      <c r="C48" s="84"/>
      <c r="D48" s="11" t="s">
        <v>117</v>
      </c>
      <c r="E48" s="11">
        <v>112</v>
      </c>
      <c r="F48" s="11" t="s">
        <v>201</v>
      </c>
      <c r="G48" s="11"/>
      <c r="H48" s="12" t="s">
        <v>1934</v>
      </c>
      <c r="I48" s="11" t="s">
        <v>1912</v>
      </c>
      <c r="J48" s="11"/>
      <c r="K48" s="79"/>
      <c r="L48" s="80"/>
      <c r="M48" s="13" cm="1">
        <f t="array" ref="M48">ProcessPrice(価格係数!$B$4*_xlfn.XLOOKUP(H48,価格表!A:A,価格表!G:G),価格係数!$L$7)</f>
        <v>44100</v>
      </c>
      <c r="N48" s="11"/>
      <c r="P48" s="35"/>
    </row>
    <row r="49" spans="8:13" ht="22.5" customHeight="1">
      <c r="H49" s="48"/>
      <c r="M49" s="49"/>
    </row>
    <row r="50" spans="8:13" ht="22.5" customHeight="1">
      <c r="H50" s="48"/>
      <c r="I50" s="9">
        <v>27</v>
      </c>
      <c r="M50" s="49"/>
    </row>
    <row r="51" spans="8:13" ht="22.5" customHeight="1">
      <c r="H51" s="48"/>
      <c r="M51" s="49"/>
    </row>
  </sheetData>
  <mergeCells count="56">
    <mergeCell ref="K27:L27"/>
    <mergeCell ref="D28:D33"/>
    <mergeCell ref="K28:L28"/>
    <mergeCell ref="K29:L29"/>
    <mergeCell ref="I30:I31"/>
    <mergeCell ref="K30:L30"/>
    <mergeCell ref="K31:L31"/>
    <mergeCell ref="K32:L32"/>
    <mergeCell ref="K33:L33"/>
    <mergeCell ref="K46:L46"/>
    <mergeCell ref="K47:L47"/>
    <mergeCell ref="K48:L48"/>
    <mergeCell ref="K4:L4"/>
    <mergeCell ref="C5:C48"/>
    <mergeCell ref="D5:D7"/>
    <mergeCell ref="K5:L5"/>
    <mergeCell ref="K6:L6"/>
    <mergeCell ref="K7:L7"/>
    <mergeCell ref="K8:L8"/>
    <mergeCell ref="K9:L9"/>
    <mergeCell ref="K10:L10"/>
    <mergeCell ref="D24:D26"/>
    <mergeCell ref="K24:L24"/>
    <mergeCell ref="K25:L25"/>
    <mergeCell ref="K26:L26"/>
    <mergeCell ref="K21:L21"/>
    <mergeCell ref="K22:L22"/>
    <mergeCell ref="K23:L23"/>
    <mergeCell ref="D11:D18"/>
    <mergeCell ref="K11:L11"/>
    <mergeCell ref="K12:L12"/>
    <mergeCell ref="K13:L13"/>
    <mergeCell ref="I14:I15"/>
    <mergeCell ref="K14:L14"/>
    <mergeCell ref="K15:L15"/>
    <mergeCell ref="K16:L16"/>
    <mergeCell ref="K17:L17"/>
    <mergeCell ref="K18:L18"/>
    <mergeCell ref="D19:D23"/>
    <mergeCell ref="K19:L19"/>
    <mergeCell ref="K20:L20"/>
    <mergeCell ref="D34:D38"/>
    <mergeCell ref="K34:L34"/>
    <mergeCell ref="K35:L35"/>
    <mergeCell ref="K36:L36"/>
    <mergeCell ref="K37:L37"/>
    <mergeCell ref="K38:L38"/>
    <mergeCell ref="D39:D45"/>
    <mergeCell ref="K39:L39"/>
    <mergeCell ref="I40:I42"/>
    <mergeCell ref="K40:L40"/>
    <mergeCell ref="K41:L41"/>
    <mergeCell ref="K42:L42"/>
    <mergeCell ref="K43:L43"/>
    <mergeCell ref="K44:L44"/>
    <mergeCell ref="K45:L45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D0661-894A-4E0B-9ED6-26FFA477DA30}">
  <sheetPr codeName="Sheet40">
    <tabColor rgb="FF92D050"/>
    <pageSetUpPr fitToPage="1"/>
  </sheetPr>
  <dimension ref="A1:U51"/>
  <sheetViews>
    <sheetView view="pageBreakPreview" zoomScale="60" zoomScaleNormal="100" workbookViewId="0">
      <selection activeCell="N5" sqref="N5:N4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1:14" ht="30.75" customHeight="1">
      <c r="A5" s="28"/>
      <c r="C5" s="83">
        <v>17</v>
      </c>
      <c r="D5" s="46" t="s">
        <v>117</v>
      </c>
      <c r="E5" s="18">
        <v>112</v>
      </c>
      <c r="F5" s="18" t="s">
        <v>201</v>
      </c>
      <c r="G5" s="18"/>
      <c r="H5" s="19" t="s">
        <v>495</v>
      </c>
      <c r="I5" s="46" t="s">
        <v>447</v>
      </c>
      <c r="J5" s="18"/>
      <c r="K5" s="81" t="s">
        <v>448</v>
      </c>
      <c r="L5" s="82"/>
      <c r="M5" s="20" cm="1">
        <f t="array" ref="M5">ProcessPrice(価格係数!$B$4*_xlfn.XLOOKUP(H5,価格表!A:A,価格表!G:G),価格係数!$L$7)</f>
        <v>49700</v>
      </c>
      <c r="N5" s="18"/>
    </row>
    <row r="6" spans="1:14" ht="30.75" customHeight="1">
      <c r="A6" s="29">
        <v>23</v>
      </c>
      <c r="C6" s="84"/>
      <c r="D6" s="11" t="s">
        <v>1935</v>
      </c>
      <c r="E6" s="11">
        <v>115</v>
      </c>
      <c r="F6" s="11" t="s">
        <v>201</v>
      </c>
      <c r="G6" s="11"/>
      <c r="H6" s="12" t="s">
        <v>1936</v>
      </c>
      <c r="I6" s="11" t="s">
        <v>1912</v>
      </c>
      <c r="J6" s="11"/>
      <c r="K6" s="79"/>
      <c r="L6" s="80"/>
      <c r="M6" s="13" cm="1">
        <f t="array" ref="M6">ProcessPrice(価格係数!$B$4*_xlfn.XLOOKUP(H6,価格表!A:A,価格表!G:G),価格係数!$L$7)</f>
        <v>50700</v>
      </c>
      <c r="N6" s="11"/>
    </row>
    <row r="7" spans="1:14" ht="30.75" customHeight="1">
      <c r="A7" s="30" t="s">
        <v>4</v>
      </c>
      <c r="C7" s="83">
        <v>16</v>
      </c>
      <c r="D7" s="11" t="s">
        <v>155</v>
      </c>
      <c r="E7" s="21">
        <v>112</v>
      </c>
      <c r="F7" s="21" t="s">
        <v>6</v>
      </c>
      <c r="G7" s="21"/>
      <c r="H7" s="22" t="s">
        <v>650</v>
      </c>
      <c r="I7" s="11" t="s">
        <v>649</v>
      </c>
      <c r="J7" s="21"/>
      <c r="K7" s="81"/>
      <c r="L7" s="82"/>
      <c r="M7" s="23" cm="1">
        <f t="array" ref="M7">ProcessPrice(価格係数!$B$4*_xlfn.XLOOKUP(H7,価格表!A:A,価格表!G:G),価格係数!$L$7)</f>
        <v>32500</v>
      </c>
      <c r="N7" s="21"/>
    </row>
    <row r="8" spans="1:14" ht="30.75" customHeight="1">
      <c r="A8" s="31"/>
      <c r="C8" s="85"/>
      <c r="D8" s="83" t="s">
        <v>283</v>
      </c>
      <c r="E8" s="11">
        <v>84</v>
      </c>
      <c r="F8" s="11" t="s">
        <v>267</v>
      </c>
      <c r="G8" s="11" t="s">
        <v>284</v>
      </c>
      <c r="H8" s="12" t="s">
        <v>771</v>
      </c>
      <c r="I8" s="11" t="s">
        <v>770</v>
      </c>
      <c r="J8" s="11"/>
      <c r="K8" s="79"/>
      <c r="L8" s="80"/>
      <c r="M8" s="13" cm="1">
        <f t="array" ref="M8">ProcessPrice(価格係数!$B$4*_xlfn.XLOOKUP(H8,価格表!A:A,価格表!G:G),価格係数!$L$7)</f>
        <v>30000</v>
      </c>
      <c r="N8" s="11"/>
    </row>
    <row r="9" spans="1:14" ht="30.75" customHeight="1">
      <c r="A9" s="28"/>
      <c r="C9" s="85"/>
      <c r="D9" s="85"/>
      <c r="E9" s="21">
        <v>84</v>
      </c>
      <c r="F9" s="21" t="s">
        <v>267</v>
      </c>
      <c r="G9" s="21" t="s">
        <v>284</v>
      </c>
      <c r="H9" s="22" t="s">
        <v>1726</v>
      </c>
      <c r="I9" s="11" t="s">
        <v>1719</v>
      </c>
      <c r="J9" s="21"/>
      <c r="K9" s="81"/>
      <c r="L9" s="82"/>
      <c r="M9" s="23" cm="1">
        <f t="array" ref="M9">ProcessPrice(価格係数!$B$4*_xlfn.XLOOKUP(H9,価格表!A:A,価格表!G:G),価格係数!$L$7)</f>
        <v>30200</v>
      </c>
      <c r="N9" s="21"/>
    </row>
    <row r="10" spans="1:14" ht="30.75" customHeight="1">
      <c r="A10" s="29">
        <v>22</v>
      </c>
      <c r="C10" s="85"/>
      <c r="D10" s="84"/>
      <c r="E10" s="11">
        <v>84</v>
      </c>
      <c r="F10" s="11" t="s">
        <v>267</v>
      </c>
      <c r="G10" s="11" t="s">
        <v>284</v>
      </c>
      <c r="H10" s="12" t="s">
        <v>285</v>
      </c>
      <c r="I10" s="11" t="s">
        <v>272</v>
      </c>
      <c r="J10" s="11"/>
      <c r="K10" s="79"/>
      <c r="L10" s="80"/>
      <c r="M10" s="13" cm="1">
        <f t="array" ref="M10">ProcessPrice(価格係数!$B$4*_xlfn.XLOOKUP(H10,価格表!A:A,価格表!G:G),価格係数!$L$7)</f>
        <v>32000</v>
      </c>
      <c r="N10" s="11"/>
    </row>
    <row r="11" spans="1:14" ht="30.75" customHeight="1">
      <c r="A11" s="30" t="s">
        <v>4</v>
      </c>
      <c r="C11" s="85"/>
      <c r="D11" s="83" t="s">
        <v>306</v>
      </c>
      <c r="E11" s="21">
        <v>87</v>
      </c>
      <c r="F11" s="21" t="s">
        <v>302</v>
      </c>
      <c r="G11" s="21" t="s">
        <v>284</v>
      </c>
      <c r="H11" s="22" t="s">
        <v>774</v>
      </c>
      <c r="I11" s="11" t="s">
        <v>770</v>
      </c>
      <c r="J11" s="21"/>
      <c r="K11" s="81"/>
      <c r="L11" s="82"/>
      <c r="M11" s="23" cm="1">
        <f t="array" ref="M11">ProcessPrice(価格係数!$B$4*_xlfn.XLOOKUP(H11,価格表!A:A,価格表!G:G),価格係数!$L$7)</f>
        <v>34100</v>
      </c>
      <c r="N11" s="21"/>
    </row>
    <row r="12" spans="1:14" ht="30.75" customHeight="1">
      <c r="A12" s="31"/>
      <c r="C12" s="85"/>
      <c r="D12" s="85"/>
      <c r="E12" s="11">
        <v>83</v>
      </c>
      <c r="F12" s="11" t="s">
        <v>302</v>
      </c>
      <c r="G12" s="11"/>
      <c r="H12" s="12" t="s">
        <v>1817</v>
      </c>
      <c r="I12" s="11" t="s">
        <v>1812</v>
      </c>
      <c r="J12" s="11"/>
      <c r="K12" s="79"/>
      <c r="L12" s="80"/>
      <c r="M12" s="13" cm="1">
        <f t="array" ref="M12">ProcessPrice(価格係数!$B$4*_xlfn.XLOOKUP(H12,価格表!A:A,価格表!G:G),価格係数!$L$7)</f>
        <v>33800</v>
      </c>
      <c r="N12" s="11"/>
    </row>
    <row r="13" spans="1:14" ht="30.75" customHeight="1">
      <c r="A13" s="28"/>
      <c r="C13" s="85"/>
      <c r="D13" s="85"/>
      <c r="E13" s="21">
        <v>83</v>
      </c>
      <c r="F13" s="21" t="s">
        <v>201</v>
      </c>
      <c r="G13" s="21"/>
      <c r="H13" s="22" t="s">
        <v>1734</v>
      </c>
      <c r="I13" s="11" t="s">
        <v>1719</v>
      </c>
      <c r="J13" s="21"/>
      <c r="K13" s="81" t="s">
        <v>1721</v>
      </c>
      <c r="L13" s="82"/>
      <c r="M13" s="23" cm="1">
        <f t="array" ref="M13">ProcessPrice(価格係数!$B$4*_xlfn.XLOOKUP(H13,価格表!A:A,価格表!G:G),価格係数!$L$7)</f>
        <v>34200</v>
      </c>
      <c r="N13" s="21"/>
    </row>
    <row r="14" spans="1:14" ht="30.75" customHeight="1">
      <c r="A14" s="29">
        <v>21</v>
      </c>
      <c r="C14" s="85"/>
      <c r="D14" s="84"/>
      <c r="E14" s="11">
        <v>83</v>
      </c>
      <c r="F14" s="11" t="s">
        <v>201</v>
      </c>
      <c r="G14" s="11"/>
      <c r="H14" s="12" t="s">
        <v>307</v>
      </c>
      <c r="I14" s="11" t="s">
        <v>272</v>
      </c>
      <c r="J14" s="11"/>
      <c r="K14" s="79"/>
      <c r="L14" s="80"/>
      <c r="M14" s="13" cm="1">
        <f t="array" ref="M14">ProcessPrice(価格係数!$B$4*_xlfn.XLOOKUP(H14,価格表!A:A,価格表!G:G),価格係数!$L$7)</f>
        <v>37100</v>
      </c>
      <c r="N14" s="11"/>
    </row>
    <row r="15" spans="1:14" ht="30.75" customHeight="1">
      <c r="A15" s="30" t="s">
        <v>4</v>
      </c>
      <c r="C15" s="85"/>
      <c r="D15" s="83" t="s">
        <v>330</v>
      </c>
      <c r="E15" s="21">
        <v>90</v>
      </c>
      <c r="F15" s="21" t="s">
        <v>267</v>
      </c>
      <c r="G15" s="21" t="s">
        <v>284</v>
      </c>
      <c r="H15" s="22" t="s">
        <v>776</v>
      </c>
      <c r="I15" s="11" t="s">
        <v>770</v>
      </c>
      <c r="J15" s="21"/>
      <c r="K15" s="81" t="s">
        <v>512</v>
      </c>
      <c r="L15" s="82"/>
      <c r="M15" s="23" cm="1">
        <f t="array" ref="M15">ProcessPrice(価格係数!$B$4*_xlfn.XLOOKUP(H15,価格表!A:A,価格表!G:G),価格係数!$L$7)</f>
        <v>37200</v>
      </c>
      <c r="N15" s="21"/>
    </row>
    <row r="16" spans="1:14" ht="30.75" customHeight="1">
      <c r="A16" s="31"/>
      <c r="C16" s="85"/>
      <c r="D16" s="84"/>
      <c r="E16" s="11">
        <v>90</v>
      </c>
      <c r="F16" s="11" t="s">
        <v>267</v>
      </c>
      <c r="G16" s="11" t="s">
        <v>284</v>
      </c>
      <c r="H16" s="12" t="s">
        <v>331</v>
      </c>
      <c r="I16" s="11" t="s">
        <v>272</v>
      </c>
      <c r="J16" s="11"/>
      <c r="K16" s="79"/>
      <c r="L16" s="80"/>
      <c r="M16" s="13" cm="1">
        <f t="array" ref="M16">ProcessPrice(価格係数!$B$4*_xlfn.XLOOKUP(H16,価格表!A:A,価格表!G:G),価格係数!$L$7)</f>
        <v>38300</v>
      </c>
      <c r="N16" s="11"/>
    </row>
    <row r="17" spans="1:14" ht="30.75" customHeight="1">
      <c r="A17" s="28"/>
      <c r="C17" s="85"/>
      <c r="D17" s="83" t="s">
        <v>275</v>
      </c>
      <c r="E17" s="21">
        <v>81</v>
      </c>
      <c r="F17" s="21" t="s">
        <v>201</v>
      </c>
      <c r="G17" s="21"/>
      <c r="H17" s="22" t="s">
        <v>1811</v>
      </c>
      <c r="I17" s="11" t="s">
        <v>1812</v>
      </c>
      <c r="J17" s="21"/>
      <c r="K17" s="81"/>
      <c r="L17" s="82"/>
      <c r="M17" s="23" cm="1">
        <f t="array" ref="M17">ProcessPrice(価格係数!$B$4*_xlfn.XLOOKUP(H17,価格表!A:A,価格表!G:G),価格係数!$L$7)</f>
        <v>31500</v>
      </c>
      <c r="N17" s="21"/>
    </row>
    <row r="18" spans="1:14" ht="30.75" customHeight="1">
      <c r="A18" s="29">
        <v>20</v>
      </c>
      <c r="C18" s="85"/>
      <c r="D18" s="85"/>
      <c r="E18" s="11">
        <v>81</v>
      </c>
      <c r="F18" s="11" t="s">
        <v>201</v>
      </c>
      <c r="G18" s="11"/>
      <c r="H18" s="12" t="s">
        <v>1720</v>
      </c>
      <c r="I18" s="11" t="s">
        <v>1719</v>
      </c>
      <c r="J18" s="11"/>
      <c r="K18" s="79" t="s">
        <v>1721</v>
      </c>
      <c r="L18" s="80"/>
      <c r="M18" s="13" cm="1">
        <f t="array" ref="M18">ProcessPrice(価格係数!$B$4*_xlfn.XLOOKUP(H18,価格表!A:A,価格表!G:G),価格係数!$L$7)</f>
        <v>31500</v>
      </c>
      <c r="N18" s="11"/>
    </row>
    <row r="19" spans="1:14" ht="30.75" customHeight="1">
      <c r="A19" s="30" t="s">
        <v>4</v>
      </c>
      <c r="C19" s="85"/>
      <c r="D19" s="84"/>
      <c r="E19" s="21">
        <v>81</v>
      </c>
      <c r="F19" s="21" t="s">
        <v>201</v>
      </c>
      <c r="G19" s="21"/>
      <c r="H19" s="22" t="s">
        <v>276</v>
      </c>
      <c r="I19" s="11" t="s">
        <v>272</v>
      </c>
      <c r="J19" s="21"/>
      <c r="K19" s="81"/>
      <c r="L19" s="82"/>
      <c r="M19" s="23" cm="1">
        <f t="array" ref="M19">ProcessPrice(価格係数!$B$4*_xlfn.XLOOKUP(H19,価格表!A:A,価格表!G:G),価格係数!$L$7)</f>
        <v>29900</v>
      </c>
      <c r="N19" s="21"/>
    </row>
    <row r="20" spans="1:14" ht="30.75" customHeight="1">
      <c r="A20" s="31"/>
      <c r="C20" s="85"/>
      <c r="D20" s="83" t="s">
        <v>286</v>
      </c>
      <c r="E20" s="11">
        <v>88</v>
      </c>
      <c r="F20" s="11" t="s">
        <v>267</v>
      </c>
      <c r="G20" s="11" t="s">
        <v>284</v>
      </c>
      <c r="H20" s="12" t="s">
        <v>1813</v>
      </c>
      <c r="I20" s="11" t="s">
        <v>1812</v>
      </c>
      <c r="J20" s="11"/>
      <c r="K20" s="79"/>
      <c r="L20" s="80"/>
      <c r="M20" s="13" cm="1">
        <f t="array" ref="M20">ProcessPrice(価格係数!$B$4*_xlfn.XLOOKUP(H20,価格表!A:A,価格表!G:G),価格係数!$L$7)</f>
        <v>31500</v>
      </c>
      <c r="N20" s="11"/>
    </row>
    <row r="21" spans="1:14" ht="30.75" customHeight="1">
      <c r="A21" s="28"/>
      <c r="C21" s="85"/>
      <c r="D21" s="85"/>
      <c r="E21" s="21">
        <v>88</v>
      </c>
      <c r="F21" s="21" t="s">
        <v>267</v>
      </c>
      <c r="G21" s="21" t="s">
        <v>284</v>
      </c>
      <c r="H21" s="22" t="s">
        <v>639</v>
      </c>
      <c r="I21" s="11" t="s">
        <v>621</v>
      </c>
      <c r="J21" s="21"/>
      <c r="K21" s="81"/>
      <c r="L21" s="82"/>
      <c r="M21" s="23" cm="1">
        <f t="array" ref="M21">ProcessPrice(価格係数!$B$4*_xlfn.XLOOKUP(H21,価格表!A:A,価格表!G:G),価格係数!$L$7)</f>
        <v>28600</v>
      </c>
      <c r="N21" s="21"/>
    </row>
    <row r="22" spans="1:14" ht="30.75" customHeight="1">
      <c r="A22" s="29">
        <v>19</v>
      </c>
      <c r="C22" s="85"/>
      <c r="D22" s="84"/>
      <c r="E22" s="11">
        <v>88</v>
      </c>
      <c r="F22" s="11" t="s">
        <v>267</v>
      </c>
      <c r="G22" s="11" t="s">
        <v>284</v>
      </c>
      <c r="H22" s="12" t="s">
        <v>287</v>
      </c>
      <c r="I22" s="11" t="s">
        <v>272</v>
      </c>
      <c r="J22" s="11"/>
      <c r="K22" s="79"/>
      <c r="L22" s="80"/>
      <c r="M22" s="13" cm="1">
        <f t="array" ref="M22">ProcessPrice(価格係数!$B$4*_xlfn.XLOOKUP(H22,価格表!A:A,価格表!G:G),価格係数!$L$7)</f>
        <v>30200</v>
      </c>
      <c r="N22" s="11"/>
    </row>
    <row r="23" spans="1:14" ht="30.75" customHeight="1">
      <c r="A23" s="30" t="s">
        <v>4</v>
      </c>
      <c r="C23" s="85"/>
      <c r="D23" s="83" t="s">
        <v>310</v>
      </c>
      <c r="E23" s="21">
        <v>87</v>
      </c>
      <c r="F23" s="21" t="s">
        <v>267</v>
      </c>
      <c r="G23" s="21"/>
      <c r="H23" s="22" t="s">
        <v>775</v>
      </c>
      <c r="I23" s="11" t="s">
        <v>770</v>
      </c>
      <c r="J23" s="21"/>
      <c r="K23" s="81"/>
      <c r="L23" s="82"/>
      <c r="M23" s="23" cm="1">
        <f t="array" ref="M23">ProcessPrice(価格係数!$B$4*_xlfn.XLOOKUP(H23,価格表!A:A,価格表!G:G),価格係数!$L$7)</f>
        <v>33100</v>
      </c>
      <c r="N23" s="21"/>
    </row>
    <row r="24" spans="1:14" ht="30.75" customHeight="1">
      <c r="A24" s="31"/>
      <c r="C24" s="85"/>
      <c r="D24" s="84"/>
      <c r="E24" s="11">
        <v>87</v>
      </c>
      <c r="F24" s="11" t="s">
        <v>311</v>
      </c>
      <c r="G24" s="11"/>
      <c r="H24" s="12" t="s">
        <v>312</v>
      </c>
      <c r="I24" s="11" t="s">
        <v>272</v>
      </c>
      <c r="J24" s="11"/>
      <c r="K24" s="79"/>
      <c r="L24" s="80"/>
      <c r="M24" s="13" cm="1">
        <f t="array" ref="M24">ProcessPrice(価格係数!$B$4*_xlfn.XLOOKUP(H24,価格表!A:A,価格表!G:G),価格係数!$L$7)</f>
        <v>34700</v>
      </c>
      <c r="N24" s="11"/>
    </row>
    <row r="25" spans="1:14" ht="30.75" customHeight="1">
      <c r="A25" s="28"/>
      <c r="C25" s="85"/>
      <c r="D25" s="83" t="s">
        <v>359</v>
      </c>
      <c r="E25" s="21">
        <v>92</v>
      </c>
      <c r="F25" s="21" t="s">
        <v>693</v>
      </c>
      <c r="G25" s="21"/>
      <c r="H25" s="22" t="s">
        <v>826</v>
      </c>
      <c r="I25" s="11" t="s">
        <v>794</v>
      </c>
      <c r="J25" s="21"/>
      <c r="K25" s="81"/>
      <c r="L25" s="82"/>
      <c r="M25" s="23" cm="1">
        <f t="array" ref="M25">ProcessPrice(価格係数!$B$4*_xlfn.XLOOKUP(H25,価格表!A:A,価格表!G:G),価格係数!$L$7)</f>
        <v>38100</v>
      </c>
      <c r="N25" s="21"/>
    </row>
    <row r="26" spans="1:14" ht="30.75" customHeight="1">
      <c r="A26" s="29">
        <v>18</v>
      </c>
      <c r="C26" s="85"/>
      <c r="D26" s="85"/>
      <c r="E26" s="11">
        <v>92</v>
      </c>
      <c r="F26" s="11" t="s">
        <v>302</v>
      </c>
      <c r="G26" s="11"/>
      <c r="H26" s="12" t="s">
        <v>1839</v>
      </c>
      <c r="I26" s="11" t="s">
        <v>1812</v>
      </c>
      <c r="J26" s="11"/>
      <c r="K26" s="79"/>
      <c r="L26" s="80"/>
      <c r="M26" s="13" cm="1">
        <f t="array" ref="M26">ProcessPrice(価格係数!$B$4*_xlfn.XLOOKUP(H26,価格表!A:A,価格表!G:G),価格係数!$L$7)</f>
        <v>38100</v>
      </c>
      <c r="N26" s="11"/>
    </row>
    <row r="27" spans="1:14" ht="30.75" customHeight="1">
      <c r="A27" s="30" t="s">
        <v>4</v>
      </c>
      <c r="C27" s="85"/>
      <c r="D27" s="85"/>
      <c r="E27" s="21">
        <v>92</v>
      </c>
      <c r="F27" s="21" t="s">
        <v>311</v>
      </c>
      <c r="G27" s="21"/>
      <c r="H27" s="22" t="s">
        <v>360</v>
      </c>
      <c r="I27" s="11" t="s">
        <v>272</v>
      </c>
      <c r="J27" s="21"/>
      <c r="K27" s="81"/>
      <c r="L27" s="82"/>
      <c r="M27" s="23" cm="1">
        <f t="array" ref="M27">ProcessPrice(価格係数!$B$4*_xlfn.XLOOKUP(H27,価格表!A:A,価格表!G:G),価格係数!$L$7)</f>
        <v>38600</v>
      </c>
      <c r="N27" s="21"/>
    </row>
    <row r="28" spans="1:14" ht="30.75" customHeight="1">
      <c r="A28" s="31"/>
      <c r="C28" s="85"/>
      <c r="D28" s="84"/>
      <c r="E28" s="11">
        <v>92</v>
      </c>
      <c r="F28" s="11" t="s">
        <v>311</v>
      </c>
      <c r="G28" s="11"/>
      <c r="H28" s="12" t="s">
        <v>767</v>
      </c>
      <c r="I28" s="11" t="s">
        <v>766</v>
      </c>
      <c r="J28" s="11"/>
      <c r="K28" s="79" t="s">
        <v>666</v>
      </c>
      <c r="L28" s="80"/>
      <c r="M28" s="13" cm="1">
        <f t="array" ref="M28">ProcessPrice(価格係数!$B$4*_xlfn.XLOOKUP(H28,価格表!A:A,価格表!G:G),価格係数!$L$7)</f>
        <v>43200</v>
      </c>
      <c r="N28" s="11"/>
    </row>
    <row r="29" spans="1:14" ht="30.75" customHeight="1">
      <c r="A29" s="24"/>
      <c r="C29" s="85"/>
      <c r="D29" s="83" t="s">
        <v>277</v>
      </c>
      <c r="E29" s="21">
        <v>87</v>
      </c>
      <c r="F29" s="21" t="s">
        <v>267</v>
      </c>
      <c r="G29" s="21" t="s">
        <v>284</v>
      </c>
      <c r="H29" s="22" t="s">
        <v>633</v>
      </c>
      <c r="I29" s="11" t="s">
        <v>621</v>
      </c>
      <c r="J29" s="21"/>
      <c r="K29" s="81"/>
      <c r="L29" s="82"/>
      <c r="M29" s="23" cm="1">
        <f t="array" ref="M29">ProcessPrice(価格係数!$B$4*_xlfn.XLOOKUP(H29,価格表!A:A,価格表!G:G),価格係数!$L$7)</f>
        <v>26100</v>
      </c>
      <c r="N29" s="21"/>
    </row>
    <row r="30" spans="1:14" ht="30.75" customHeight="1">
      <c r="A30" s="25">
        <v>17</v>
      </c>
      <c r="C30" s="85"/>
      <c r="D30" s="84"/>
      <c r="E30" s="11">
        <v>83</v>
      </c>
      <c r="F30" s="11" t="s">
        <v>267</v>
      </c>
      <c r="G30" s="11"/>
      <c r="H30" s="12" t="s">
        <v>278</v>
      </c>
      <c r="I30" s="11" t="s">
        <v>272</v>
      </c>
      <c r="J30" s="11"/>
      <c r="K30" s="79"/>
      <c r="L30" s="80"/>
      <c r="M30" s="13" cm="1">
        <f t="array" ref="M30">ProcessPrice(価格係数!$B$4*_xlfn.XLOOKUP(H30,価格表!A:A,価格表!G:G),価格係数!$L$7)</f>
        <v>29000</v>
      </c>
      <c r="N30" s="11"/>
    </row>
    <row r="31" spans="1:14" ht="30.75" customHeight="1">
      <c r="A31" s="26" t="s">
        <v>4</v>
      </c>
      <c r="C31" s="85"/>
      <c r="D31" s="83" t="s">
        <v>290</v>
      </c>
      <c r="E31" s="21">
        <v>91</v>
      </c>
      <c r="F31" s="21" t="s">
        <v>302</v>
      </c>
      <c r="G31" s="21" t="s">
        <v>284</v>
      </c>
      <c r="H31" s="22" t="s">
        <v>564</v>
      </c>
      <c r="I31" s="11" t="s">
        <v>547</v>
      </c>
      <c r="J31" s="21"/>
      <c r="K31" s="81"/>
      <c r="L31" s="82"/>
      <c r="M31" s="23" cm="1">
        <f t="array" ref="M31">ProcessPrice(価格係数!$B$4*_xlfn.XLOOKUP(H31,価格表!A:A,価格表!G:G),価格係数!$L$7)</f>
        <v>29500</v>
      </c>
      <c r="N31" s="21"/>
    </row>
    <row r="32" spans="1:14" ht="30.75" customHeight="1">
      <c r="A32" s="27"/>
      <c r="C32" s="85"/>
      <c r="D32" s="85"/>
      <c r="E32" s="11">
        <v>91</v>
      </c>
      <c r="F32" s="11" t="s">
        <v>302</v>
      </c>
      <c r="G32" s="11" t="s">
        <v>284</v>
      </c>
      <c r="H32" s="12" t="s">
        <v>1861</v>
      </c>
      <c r="I32" s="11" t="s">
        <v>1862</v>
      </c>
      <c r="J32" s="11"/>
      <c r="K32" s="79"/>
      <c r="L32" s="80"/>
      <c r="M32" s="13" cm="1">
        <f t="array" ref="M32">ProcessPrice(価格係数!$B$4*_xlfn.XLOOKUP(H32,価格表!A:A,価格表!G:G),価格係数!$L$7)</f>
        <v>29800</v>
      </c>
      <c r="N32" s="11" t="s">
        <v>1806</v>
      </c>
    </row>
    <row r="33" spans="1:14" ht="30.75" customHeight="1">
      <c r="A33" s="24"/>
      <c r="C33" s="85"/>
      <c r="D33" s="85"/>
      <c r="E33" s="21">
        <v>91</v>
      </c>
      <c r="F33" s="21" t="s">
        <v>201</v>
      </c>
      <c r="G33" s="21" t="s">
        <v>284</v>
      </c>
      <c r="H33" s="22" t="s">
        <v>563</v>
      </c>
      <c r="I33" s="11" t="s">
        <v>547</v>
      </c>
      <c r="J33" s="21"/>
      <c r="K33" s="81" t="s">
        <v>591</v>
      </c>
      <c r="L33" s="82"/>
      <c r="M33" s="23" cm="1">
        <f t="array" ref="M33">ProcessPrice(価格係数!$B$4*_xlfn.XLOOKUP(H33,価格表!A:A,価格表!G:G),価格係数!$L$7)</f>
        <v>30300</v>
      </c>
      <c r="N33" s="21"/>
    </row>
    <row r="34" spans="1:14" ht="30.75" customHeight="1">
      <c r="A34" s="25">
        <v>16</v>
      </c>
      <c r="C34" s="85"/>
      <c r="D34" s="85"/>
      <c r="E34" s="11">
        <v>87</v>
      </c>
      <c r="F34" s="11" t="s">
        <v>201</v>
      </c>
      <c r="G34" s="11"/>
      <c r="H34" s="12" t="s">
        <v>1814</v>
      </c>
      <c r="I34" s="11" t="s">
        <v>1812</v>
      </c>
      <c r="J34" s="11"/>
      <c r="K34" s="79"/>
      <c r="L34" s="80"/>
      <c r="M34" s="13" cm="1">
        <f t="array" ref="M34">ProcessPrice(価格係数!$B$4*_xlfn.XLOOKUP(H34,価格表!A:A,価格表!G:G),価格係数!$L$7)</f>
        <v>27900</v>
      </c>
      <c r="N34" s="11" t="s">
        <v>374</v>
      </c>
    </row>
    <row r="35" spans="1:14" ht="30.75" customHeight="1">
      <c r="A35" s="26" t="s">
        <v>4</v>
      </c>
      <c r="C35" s="85"/>
      <c r="D35" s="85"/>
      <c r="E35" s="21">
        <v>87</v>
      </c>
      <c r="F35" s="21" t="s">
        <v>302</v>
      </c>
      <c r="G35" s="21"/>
      <c r="H35" s="22" t="s">
        <v>1728</v>
      </c>
      <c r="I35" s="11" t="s">
        <v>1719</v>
      </c>
      <c r="J35" s="21"/>
      <c r="K35" s="81" t="s">
        <v>616</v>
      </c>
      <c r="L35" s="82"/>
      <c r="M35" s="23" cm="1">
        <f t="array" ref="M35">ProcessPrice(価格係数!$B$4*_xlfn.XLOOKUP(H35,価格表!A:A,価格表!G:G),価格係数!$L$7)</f>
        <v>29200</v>
      </c>
      <c r="N35" s="21" t="s">
        <v>374</v>
      </c>
    </row>
    <row r="36" spans="1:14" ht="30.75" customHeight="1">
      <c r="A36" s="27"/>
      <c r="C36" s="85"/>
      <c r="D36" s="85"/>
      <c r="E36" s="11">
        <v>91</v>
      </c>
      <c r="F36" s="11" t="s">
        <v>267</v>
      </c>
      <c r="G36" s="11" t="s">
        <v>284</v>
      </c>
      <c r="H36" s="12" t="s">
        <v>291</v>
      </c>
      <c r="I36" s="11" t="s">
        <v>272</v>
      </c>
      <c r="J36" s="11"/>
      <c r="K36" s="79"/>
      <c r="L36" s="80"/>
      <c r="M36" s="13" cm="1">
        <f t="array" ref="M36">ProcessPrice(価格係数!$B$4*_xlfn.XLOOKUP(H36,価格表!A:A,価格表!G:G),価格係数!$L$7)</f>
        <v>29700</v>
      </c>
      <c r="N36" s="11"/>
    </row>
    <row r="37" spans="1:14" ht="30.75" customHeight="1">
      <c r="A37" s="28"/>
      <c r="C37" s="85"/>
      <c r="D37" s="84"/>
      <c r="E37" s="21">
        <v>91</v>
      </c>
      <c r="F37" s="21" t="s">
        <v>267</v>
      </c>
      <c r="G37" s="21" t="s">
        <v>284</v>
      </c>
      <c r="H37" s="22" t="s">
        <v>1672</v>
      </c>
      <c r="I37" s="11" t="s">
        <v>1673</v>
      </c>
      <c r="J37" s="21" t="s">
        <v>358</v>
      </c>
      <c r="K37" s="81"/>
      <c r="L37" s="82"/>
      <c r="M37" s="23" cm="1">
        <f t="array" ref="M37">ProcessPrice(価格係数!$B$4*_xlfn.XLOOKUP(H37,価格表!A:A,価格表!G:G),価格係数!$L$7)</f>
        <v>40700</v>
      </c>
      <c r="N37" s="21"/>
    </row>
    <row r="38" spans="1:14" ht="30.75" customHeight="1">
      <c r="A38" s="29">
        <v>15</v>
      </c>
      <c r="C38" s="85"/>
      <c r="D38" s="83" t="s">
        <v>315</v>
      </c>
      <c r="E38" s="11">
        <v>94</v>
      </c>
      <c r="F38" s="11" t="s">
        <v>693</v>
      </c>
      <c r="G38" s="11" t="s">
        <v>284</v>
      </c>
      <c r="H38" s="12" t="s">
        <v>810</v>
      </c>
      <c r="I38" s="11" t="s">
        <v>794</v>
      </c>
      <c r="J38" s="11"/>
      <c r="K38" s="79"/>
      <c r="L38" s="80"/>
      <c r="M38" s="13" cm="1">
        <f t="array" ref="M38">ProcessPrice(価格係数!$B$4*_xlfn.XLOOKUP(H38,価格表!A:A,価格表!G:G),価格係数!$L$7)</f>
        <v>33200</v>
      </c>
      <c r="N38" s="11"/>
    </row>
    <row r="39" spans="1:14" ht="30.75" customHeight="1">
      <c r="A39" s="30" t="s">
        <v>4</v>
      </c>
      <c r="C39" s="85"/>
      <c r="D39" s="85"/>
      <c r="E39" s="21">
        <v>94</v>
      </c>
      <c r="F39" s="21" t="s">
        <v>267</v>
      </c>
      <c r="G39" s="21" t="s">
        <v>284</v>
      </c>
      <c r="H39" s="22" t="s">
        <v>569</v>
      </c>
      <c r="I39" s="83" t="s">
        <v>547</v>
      </c>
      <c r="J39" s="21"/>
      <c r="K39" s="81"/>
      <c r="L39" s="82"/>
      <c r="M39" s="23" cm="1">
        <f t="array" ref="M39">ProcessPrice(価格係数!$B$4*_xlfn.XLOOKUP(H39,価格表!A:A,価格表!G:G),価格係数!$L$7)</f>
        <v>30700</v>
      </c>
      <c r="N39" s="21"/>
    </row>
    <row r="40" spans="1:14" ht="30.75" customHeight="1">
      <c r="A40" s="31"/>
      <c r="C40" s="85"/>
      <c r="D40" s="85"/>
      <c r="E40" s="11">
        <v>94</v>
      </c>
      <c r="F40" s="11" t="s">
        <v>267</v>
      </c>
      <c r="G40" s="11" t="s">
        <v>284</v>
      </c>
      <c r="H40" s="12" t="s">
        <v>570</v>
      </c>
      <c r="I40" s="84"/>
      <c r="J40" s="11"/>
      <c r="K40" s="79" t="s">
        <v>591</v>
      </c>
      <c r="L40" s="80"/>
      <c r="M40" s="13" cm="1">
        <f t="array" ref="M40">ProcessPrice(価格係数!$B$4*_xlfn.XLOOKUP(H40,価格表!A:A,価格表!G:G),価格係数!$L$7)</f>
        <v>32100</v>
      </c>
      <c r="N40" s="11"/>
    </row>
    <row r="41" spans="1:14" ht="30.75" customHeight="1">
      <c r="A41" s="28"/>
      <c r="C41" s="85"/>
      <c r="D41" s="85"/>
      <c r="E41" s="21">
        <v>91</v>
      </c>
      <c r="F41" s="21" t="s">
        <v>302</v>
      </c>
      <c r="G41" s="21"/>
      <c r="H41" s="22" t="s">
        <v>1865</v>
      </c>
      <c r="I41" s="11" t="s">
        <v>1862</v>
      </c>
      <c r="J41" s="21"/>
      <c r="K41" s="81"/>
      <c r="L41" s="82"/>
      <c r="M41" s="23" cm="1">
        <f t="array" ref="M41">ProcessPrice(価格係数!$B$4*_xlfn.XLOOKUP(H41,価格表!A:A,価格表!G:G),価格係数!$L$7)</f>
        <v>30600</v>
      </c>
      <c r="N41" s="21" t="s">
        <v>1810</v>
      </c>
    </row>
    <row r="42" spans="1:14" ht="30.75" customHeight="1">
      <c r="A42" s="29">
        <v>14</v>
      </c>
      <c r="C42" s="85"/>
      <c r="D42" s="85"/>
      <c r="E42" s="11">
        <v>91</v>
      </c>
      <c r="F42" s="11" t="s">
        <v>302</v>
      </c>
      <c r="G42" s="11"/>
      <c r="H42" s="12" t="s">
        <v>1820</v>
      </c>
      <c r="I42" s="11" t="s">
        <v>1812</v>
      </c>
      <c r="J42" s="11"/>
      <c r="K42" s="79"/>
      <c r="L42" s="80"/>
      <c r="M42" s="13" cm="1">
        <f t="array" ref="M42">ProcessPrice(価格係数!$B$4*_xlfn.XLOOKUP(H42,価格表!A:A,価格表!G:G),価格係数!$L$7)</f>
        <v>30000</v>
      </c>
      <c r="N42" s="11" t="s">
        <v>374</v>
      </c>
    </row>
    <row r="43" spans="1:14" ht="30.75" customHeight="1">
      <c r="A43" s="30" t="s">
        <v>4</v>
      </c>
      <c r="C43" s="85"/>
      <c r="D43" s="85"/>
      <c r="E43" s="21">
        <v>94</v>
      </c>
      <c r="F43" s="21" t="s">
        <v>267</v>
      </c>
      <c r="G43" s="21" t="s">
        <v>284</v>
      </c>
      <c r="H43" s="22" t="s">
        <v>1740</v>
      </c>
      <c r="I43" s="83" t="s">
        <v>1719</v>
      </c>
      <c r="J43" s="21"/>
      <c r="K43" s="81" t="s">
        <v>383</v>
      </c>
      <c r="L43" s="82"/>
      <c r="M43" s="23" cm="1">
        <f t="array" ref="M43">ProcessPrice(価格係数!$B$4*_xlfn.XLOOKUP(H43,価格表!A:A,価格表!G:G),価格係数!$L$7)</f>
        <v>33100</v>
      </c>
      <c r="N43" s="21"/>
    </row>
    <row r="44" spans="1:14" ht="30.75" customHeight="1">
      <c r="A44" s="31"/>
      <c r="C44" s="85"/>
      <c r="D44" s="85"/>
      <c r="E44" s="11">
        <v>94</v>
      </c>
      <c r="F44" s="11" t="s">
        <v>201</v>
      </c>
      <c r="G44" s="11" t="s">
        <v>284</v>
      </c>
      <c r="H44" s="12" t="s">
        <v>1739</v>
      </c>
      <c r="I44" s="85"/>
      <c r="J44" s="11"/>
      <c r="K44" s="79" t="s">
        <v>1721</v>
      </c>
      <c r="L44" s="80"/>
      <c r="M44" s="13" cm="1">
        <f t="array" ref="M44">ProcessPrice(価格係数!$B$4*_xlfn.XLOOKUP(H44,価格表!A:A,価格表!G:G),価格係数!$L$7)</f>
        <v>32200</v>
      </c>
      <c r="N44" s="11"/>
    </row>
    <row r="45" spans="1:14" ht="30.75" customHeight="1">
      <c r="A45" s="28"/>
      <c r="C45" s="85"/>
      <c r="D45" s="85"/>
      <c r="E45" s="21">
        <v>91</v>
      </c>
      <c r="F45" s="21" t="s">
        <v>302</v>
      </c>
      <c r="G45" s="21"/>
      <c r="H45" s="22" t="s">
        <v>1737</v>
      </c>
      <c r="I45" s="85"/>
      <c r="J45" s="21"/>
      <c r="K45" s="81" t="s">
        <v>616</v>
      </c>
      <c r="L45" s="82"/>
      <c r="M45" s="23" cm="1">
        <f t="array" ref="M45">ProcessPrice(価格係数!$B$4*_xlfn.XLOOKUP(H45,価格表!A:A,価格表!G:G),価格係数!$L$7)</f>
        <v>33100</v>
      </c>
      <c r="N45" s="21"/>
    </row>
    <row r="46" spans="1:14" ht="30.75" customHeight="1">
      <c r="A46" s="29">
        <v>13</v>
      </c>
      <c r="C46" s="85"/>
      <c r="D46" s="85"/>
      <c r="E46" s="11">
        <v>91</v>
      </c>
      <c r="F46" s="11" t="s">
        <v>201</v>
      </c>
      <c r="G46" s="11"/>
      <c r="H46" s="12" t="s">
        <v>1736</v>
      </c>
      <c r="I46" s="85"/>
      <c r="J46" s="11"/>
      <c r="K46" s="79" t="s">
        <v>738</v>
      </c>
      <c r="L46" s="80"/>
      <c r="M46" s="13" cm="1">
        <f t="array" ref="M46">ProcessPrice(価格係数!$B$4*_xlfn.XLOOKUP(H46,価格表!A:A,価格表!G:G),価格係数!$L$7)</f>
        <v>32200</v>
      </c>
      <c r="N46" s="11"/>
    </row>
    <row r="47" spans="1:14" ht="30.75" customHeight="1">
      <c r="A47" s="30" t="s">
        <v>4</v>
      </c>
      <c r="C47" s="85"/>
      <c r="D47" s="85"/>
      <c r="E47" s="21">
        <v>91</v>
      </c>
      <c r="F47" s="21" t="s">
        <v>201</v>
      </c>
      <c r="G47" s="21"/>
      <c r="H47" s="22" t="s">
        <v>1738</v>
      </c>
      <c r="I47" s="84"/>
      <c r="J47" s="21"/>
      <c r="K47" s="81" t="s">
        <v>1721</v>
      </c>
      <c r="L47" s="82"/>
      <c r="M47" s="23" cm="1">
        <f t="array" ref="M47">ProcessPrice(価格係数!$B$4*_xlfn.XLOOKUP(H47,価格表!A:A,価格表!G:G),価格係数!$L$7)</f>
        <v>32200</v>
      </c>
      <c r="N47" s="21"/>
    </row>
    <row r="48" spans="1:14" ht="30.75" customHeight="1">
      <c r="A48" s="31"/>
      <c r="C48" s="84"/>
      <c r="D48" s="84"/>
      <c r="E48" s="11">
        <v>94</v>
      </c>
      <c r="F48" s="11" t="s">
        <v>267</v>
      </c>
      <c r="G48" s="11" t="s">
        <v>284</v>
      </c>
      <c r="H48" s="12" t="s">
        <v>642</v>
      </c>
      <c r="I48" s="11" t="s">
        <v>621</v>
      </c>
      <c r="J48" s="11"/>
      <c r="K48" s="79"/>
      <c r="L48" s="80"/>
      <c r="M48" s="13" cm="1">
        <f t="array" ref="M48">ProcessPrice(価格係数!$B$4*_xlfn.XLOOKUP(H48,価格表!A:A,価格表!G:G),価格係数!$L$7)</f>
        <v>27500</v>
      </c>
      <c r="N48" s="11"/>
    </row>
    <row r="49" spans="8:13" ht="22.5" customHeight="1">
      <c r="H49" s="48"/>
      <c r="M49" s="49"/>
    </row>
    <row r="50" spans="8:13" ht="22.5" customHeight="1">
      <c r="H50" s="48"/>
      <c r="I50" s="9">
        <v>28</v>
      </c>
      <c r="M50" s="49"/>
    </row>
    <row r="51" spans="8:13" ht="22.5" customHeight="1">
      <c r="H51" s="48"/>
      <c r="M51" s="49"/>
    </row>
  </sheetData>
  <mergeCells count="59">
    <mergeCell ref="C5:C6"/>
    <mergeCell ref="K5:L5"/>
    <mergeCell ref="K6:L6"/>
    <mergeCell ref="K4:L4"/>
    <mergeCell ref="K36:L36"/>
    <mergeCell ref="C7:C48"/>
    <mergeCell ref="K7:L7"/>
    <mergeCell ref="D8:D10"/>
    <mergeCell ref="K8:L8"/>
    <mergeCell ref="K9:L9"/>
    <mergeCell ref="K10:L10"/>
    <mergeCell ref="D11:D14"/>
    <mergeCell ref="K11:L11"/>
    <mergeCell ref="K12:L12"/>
    <mergeCell ref="K13:L13"/>
    <mergeCell ref="K14:L14"/>
    <mergeCell ref="K37:L37"/>
    <mergeCell ref="D25:D28"/>
    <mergeCell ref="K25:L25"/>
    <mergeCell ref="K26:L26"/>
    <mergeCell ref="K27:L27"/>
    <mergeCell ref="K28:L28"/>
    <mergeCell ref="D29:D30"/>
    <mergeCell ref="D31:D37"/>
    <mergeCell ref="K31:L31"/>
    <mergeCell ref="K32:L32"/>
    <mergeCell ref="K33:L33"/>
    <mergeCell ref="K34:L34"/>
    <mergeCell ref="K35:L35"/>
    <mergeCell ref="K29:L29"/>
    <mergeCell ref="K30:L30"/>
    <mergeCell ref="D15:D16"/>
    <mergeCell ref="K15:L15"/>
    <mergeCell ref="K16:L16"/>
    <mergeCell ref="D17:D19"/>
    <mergeCell ref="K17:L17"/>
    <mergeCell ref="K18:L18"/>
    <mergeCell ref="K19:L19"/>
    <mergeCell ref="K45:L45"/>
    <mergeCell ref="K46:L46"/>
    <mergeCell ref="K47:L47"/>
    <mergeCell ref="K48:L48"/>
    <mergeCell ref="D38:D48"/>
    <mergeCell ref="K38:L38"/>
    <mergeCell ref="I39:I40"/>
    <mergeCell ref="K39:L39"/>
    <mergeCell ref="K40:L40"/>
    <mergeCell ref="K41:L41"/>
    <mergeCell ref="K42:L42"/>
    <mergeCell ref="I43:I47"/>
    <mergeCell ref="K43:L43"/>
    <mergeCell ref="K44:L44"/>
    <mergeCell ref="D20:D22"/>
    <mergeCell ref="K20:L20"/>
    <mergeCell ref="K21:L21"/>
    <mergeCell ref="K22:L22"/>
    <mergeCell ref="D23:D24"/>
    <mergeCell ref="K23:L23"/>
    <mergeCell ref="K24:L24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750E1-90D7-4C1F-B8CA-19ECD2FD60B9}">
  <sheetPr codeName="Sheet41">
    <tabColor rgb="FF92D050"/>
    <pageSetUpPr fitToPage="1"/>
  </sheetPr>
  <dimension ref="C1:U51"/>
  <sheetViews>
    <sheetView view="pageBreakPreview" zoomScale="60" zoomScaleNormal="100" workbookViewId="0">
      <selection activeCell="N5" sqref="N5:N48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16</v>
      </c>
      <c r="D5" s="83" t="s">
        <v>315</v>
      </c>
      <c r="E5" s="18">
        <v>94</v>
      </c>
      <c r="F5" s="18" t="s">
        <v>267</v>
      </c>
      <c r="G5" s="18" t="s">
        <v>284</v>
      </c>
      <c r="H5" s="19" t="s">
        <v>316</v>
      </c>
      <c r="I5" s="46" t="s">
        <v>272</v>
      </c>
      <c r="J5" s="18"/>
      <c r="K5" s="81"/>
      <c r="L5" s="82"/>
      <c r="M5" s="20" cm="1">
        <f t="array" ref="M5">ProcessPrice(価格係数!$B$4*_xlfn.XLOOKUP(H5,価格表!A:A,価格表!G:G),価格係数!$L$7)</f>
        <v>33100</v>
      </c>
      <c r="N5" s="18"/>
      <c r="P5" s="32"/>
    </row>
    <row r="6" spans="3:16" ht="30.75" customHeight="1">
      <c r="C6" s="85"/>
      <c r="D6" s="85"/>
      <c r="E6" s="11">
        <v>91</v>
      </c>
      <c r="F6" s="11" t="s">
        <v>311</v>
      </c>
      <c r="G6" s="11"/>
      <c r="H6" s="12" t="s">
        <v>765</v>
      </c>
      <c r="I6" s="11" t="s">
        <v>766</v>
      </c>
      <c r="J6" s="11"/>
      <c r="K6" s="79" t="s">
        <v>666</v>
      </c>
      <c r="L6" s="80"/>
      <c r="M6" s="13" cm="1">
        <f t="array" ref="M6">ProcessPrice(価格係数!$B$4*_xlfn.XLOOKUP(H6,価格表!A:A,価格表!G:G),価格係数!$L$7)</f>
        <v>37000</v>
      </c>
      <c r="N6" s="11"/>
      <c r="P6" s="33">
        <v>23</v>
      </c>
    </row>
    <row r="7" spans="3:16" ht="30.75" customHeight="1">
      <c r="C7" s="85"/>
      <c r="D7" s="84"/>
      <c r="E7" s="21">
        <v>91</v>
      </c>
      <c r="F7" s="21" t="s">
        <v>302</v>
      </c>
      <c r="G7" s="21"/>
      <c r="H7" s="22" t="s">
        <v>1676</v>
      </c>
      <c r="I7" s="11" t="s">
        <v>1673</v>
      </c>
      <c r="J7" s="21" t="s">
        <v>358</v>
      </c>
      <c r="K7" s="81"/>
      <c r="L7" s="82"/>
      <c r="M7" s="23" cm="1">
        <f t="array" ref="M7">ProcessPrice(価格係数!$B$4*_xlfn.XLOOKUP(H7,価格表!A:A,価格表!G:G),価格係数!$L$7)</f>
        <v>34200</v>
      </c>
      <c r="N7" s="21"/>
      <c r="P7" s="34" t="s">
        <v>4</v>
      </c>
    </row>
    <row r="8" spans="3:16" ht="30.75" customHeight="1">
      <c r="C8" s="85"/>
      <c r="D8" s="83" t="s">
        <v>338</v>
      </c>
      <c r="E8" s="11">
        <v>97</v>
      </c>
      <c r="F8" s="11" t="s">
        <v>302</v>
      </c>
      <c r="G8" s="11" t="s">
        <v>284</v>
      </c>
      <c r="H8" s="12" t="s">
        <v>1872</v>
      </c>
      <c r="I8" s="11" t="s">
        <v>1862</v>
      </c>
      <c r="J8" s="11"/>
      <c r="K8" s="79"/>
      <c r="L8" s="80"/>
      <c r="M8" s="13" cm="1">
        <f t="array" ref="M8">ProcessPrice(価格係数!$B$4*_xlfn.XLOOKUP(H8,価格表!A:A,価格表!G:G),価格係数!$L$7)</f>
        <v>35200</v>
      </c>
      <c r="N8" s="11" t="s">
        <v>1808</v>
      </c>
      <c r="P8" s="35"/>
    </row>
    <row r="9" spans="3:16" ht="30.75" customHeight="1">
      <c r="C9" s="85"/>
      <c r="D9" s="85"/>
      <c r="E9" s="21">
        <v>97</v>
      </c>
      <c r="F9" s="21" t="s">
        <v>302</v>
      </c>
      <c r="G9" s="21" t="s">
        <v>284</v>
      </c>
      <c r="H9" s="22" t="s">
        <v>1828</v>
      </c>
      <c r="I9" s="11" t="s">
        <v>1812</v>
      </c>
      <c r="J9" s="21"/>
      <c r="K9" s="81"/>
      <c r="L9" s="82"/>
      <c r="M9" s="23" cm="1">
        <f t="array" ref="M9">ProcessPrice(価格係数!$B$4*_xlfn.XLOOKUP(H9,価格表!A:A,価格表!G:G),価格係数!$L$7)</f>
        <v>33800</v>
      </c>
      <c r="N9" s="21" t="s">
        <v>374</v>
      </c>
      <c r="P9" s="32"/>
    </row>
    <row r="10" spans="3:16" ht="30.75" customHeight="1">
      <c r="C10" s="85"/>
      <c r="D10" s="84"/>
      <c r="E10" s="11">
        <v>97</v>
      </c>
      <c r="F10" s="11" t="s">
        <v>302</v>
      </c>
      <c r="G10" s="11" t="s">
        <v>284</v>
      </c>
      <c r="H10" s="12" t="s">
        <v>339</v>
      </c>
      <c r="I10" s="11" t="s">
        <v>272</v>
      </c>
      <c r="J10" s="11"/>
      <c r="K10" s="79"/>
      <c r="L10" s="80"/>
      <c r="M10" s="13" cm="1">
        <f t="array" ref="M10">ProcessPrice(価格係数!$B$4*_xlfn.XLOOKUP(H10,価格表!A:A,価格表!G:G),価格係数!$L$7)</f>
        <v>36200</v>
      </c>
      <c r="N10" s="11"/>
      <c r="P10" s="33">
        <v>22</v>
      </c>
    </row>
    <row r="11" spans="3:16" ht="30.75" customHeight="1">
      <c r="C11" s="85"/>
      <c r="D11" s="83" t="s">
        <v>365</v>
      </c>
      <c r="E11" s="21">
        <v>99</v>
      </c>
      <c r="F11" s="21" t="s">
        <v>302</v>
      </c>
      <c r="G11" s="21" t="s">
        <v>284</v>
      </c>
      <c r="H11" s="22" t="s">
        <v>1885</v>
      </c>
      <c r="I11" s="11" t="s">
        <v>1862</v>
      </c>
      <c r="J11" s="21"/>
      <c r="K11" s="81"/>
      <c r="L11" s="82"/>
      <c r="M11" s="23" cm="1">
        <f t="array" ref="M11">ProcessPrice(価格係数!$B$4*_xlfn.XLOOKUP(H11,価格表!A:A,価格表!G:G),価格係数!$L$7)</f>
        <v>35600</v>
      </c>
      <c r="N11" s="21" t="s">
        <v>1808</v>
      </c>
      <c r="P11" s="34" t="s">
        <v>4</v>
      </c>
    </row>
    <row r="12" spans="3:16" ht="30.75" customHeight="1">
      <c r="C12" s="85"/>
      <c r="D12" s="85"/>
      <c r="E12" s="11">
        <v>99</v>
      </c>
      <c r="F12" s="11" t="s">
        <v>302</v>
      </c>
      <c r="G12" s="11" t="s">
        <v>284</v>
      </c>
      <c r="H12" s="12" t="s">
        <v>1843</v>
      </c>
      <c r="I12" s="11" t="s">
        <v>1812</v>
      </c>
      <c r="J12" s="11"/>
      <c r="K12" s="79"/>
      <c r="L12" s="80"/>
      <c r="M12" s="13" cm="1">
        <f t="array" ref="M12">ProcessPrice(価格係数!$B$4*_xlfn.XLOOKUP(H12,価格表!A:A,価格表!G:G),価格係数!$L$7)</f>
        <v>35200</v>
      </c>
      <c r="N12" s="11" t="s">
        <v>374</v>
      </c>
      <c r="P12" s="35"/>
    </row>
    <row r="13" spans="3:16" ht="30.75" customHeight="1">
      <c r="C13" s="85"/>
      <c r="D13" s="85"/>
      <c r="E13" s="21">
        <v>95</v>
      </c>
      <c r="F13" s="21" t="s">
        <v>267</v>
      </c>
      <c r="G13" s="21"/>
      <c r="H13" s="22" t="s">
        <v>1770</v>
      </c>
      <c r="I13" s="11" t="s">
        <v>1719</v>
      </c>
      <c r="J13" s="21" t="s">
        <v>358</v>
      </c>
      <c r="K13" s="81"/>
      <c r="L13" s="82"/>
      <c r="M13" s="23" cm="1">
        <f t="array" ref="M13">ProcessPrice(価格係数!$B$4*_xlfn.XLOOKUP(H13,価格表!A:A,価格表!G:G),価格係数!$L$7)</f>
        <v>40400</v>
      </c>
      <c r="N13" s="21"/>
      <c r="P13" s="32"/>
    </row>
    <row r="14" spans="3:16" ht="30.75" customHeight="1">
      <c r="C14" s="85"/>
      <c r="D14" s="84"/>
      <c r="E14" s="11">
        <v>99</v>
      </c>
      <c r="F14" s="11" t="s">
        <v>302</v>
      </c>
      <c r="G14" s="11" t="s">
        <v>284</v>
      </c>
      <c r="H14" s="12" t="s">
        <v>366</v>
      </c>
      <c r="I14" s="11" t="s">
        <v>272</v>
      </c>
      <c r="J14" s="11"/>
      <c r="K14" s="79"/>
      <c r="L14" s="80"/>
      <c r="M14" s="13" cm="1">
        <f t="array" ref="M14">ProcessPrice(価格係数!$B$4*_xlfn.XLOOKUP(H14,価格表!A:A,価格表!G:G),価格係数!$L$7)</f>
        <v>38100</v>
      </c>
      <c r="N14" s="11"/>
      <c r="P14" s="33">
        <v>21</v>
      </c>
    </row>
    <row r="15" spans="3:16" ht="30.75" customHeight="1">
      <c r="C15" s="85"/>
      <c r="D15" s="83" t="s">
        <v>560</v>
      </c>
      <c r="E15" s="21">
        <v>86</v>
      </c>
      <c r="F15" s="21" t="s">
        <v>201</v>
      </c>
      <c r="G15" s="21"/>
      <c r="H15" s="22" t="s">
        <v>561</v>
      </c>
      <c r="I15" s="11" t="s">
        <v>547</v>
      </c>
      <c r="J15" s="21"/>
      <c r="K15" s="81"/>
      <c r="L15" s="82"/>
      <c r="M15" s="23" cm="1">
        <f t="array" ref="M15">ProcessPrice(価格係数!$B$4*_xlfn.XLOOKUP(H15,価格表!A:A,価格表!G:G),価格係数!$L$7)</f>
        <v>23500</v>
      </c>
      <c r="N15" s="21"/>
      <c r="P15" s="34" t="s">
        <v>4</v>
      </c>
    </row>
    <row r="16" spans="3:16" ht="30.75" customHeight="1">
      <c r="C16" s="85"/>
      <c r="D16" s="84"/>
      <c r="E16" s="11">
        <v>86</v>
      </c>
      <c r="F16" s="11" t="s">
        <v>201</v>
      </c>
      <c r="G16" s="11"/>
      <c r="H16" s="12" t="s">
        <v>634</v>
      </c>
      <c r="I16" s="11" t="s">
        <v>621</v>
      </c>
      <c r="J16" s="11"/>
      <c r="K16" s="79"/>
      <c r="L16" s="80"/>
      <c r="M16" s="13" cm="1">
        <f t="array" ref="M16">ProcessPrice(価格係数!$B$4*_xlfn.XLOOKUP(H16,価格表!A:A,価格表!G:G),価格係数!$L$7)</f>
        <v>22700</v>
      </c>
      <c r="N16" s="11"/>
      <c r="P16" s="35"/>
    </row>
    <row r="17" spans="3:16" ht="30.75" customHeight="1">
      <c r="C17" s="85"/>
      <c r="D17" s="83" t="s">
        <v>293</v>
      </c>
      <c r="E17" s="21">
        <v>93</v>
      </c>
      <c r="F17" s="21" t="s">
        <v>267</v>
      </c>
      <c r="G17" s="21" t="s">
        <v>284</v>
      </c>
      <c r="H17" s="22" t="s">
        <v>565</v>
      </c>
      <c r="I17" s="11" t="s">
        <v>1967</v>
      </c>
      <c r="J17" s="21"/>
      <c r="K17" s="81"/>
      <c r="L17" s="82"/>
      <c r="M17" s="23" cm="1">
        <f t="array" ref="M17">ProcessPrice(価格係数!$B$4*_xlfn.XLOOKUP(H17,価格表!A:A,価格表!G:G),価格係数!$L$7)</f>
        <v>25000</v>
      </c>
      <c r="N17" s="21" t="s">
        <v>542</v>
      </c>
      <c r="P17" s="32"/>
    </row>
    <row r="18" spans="3:16" ht="30.75" customHeight="1">
      <c r="C18" s="85"/>
      <c r="D18" s="85"/>
      <c r="E18" s="11">
        <v>93</v>
      </c>
      <c r="F18" s="11" t="s">
        <v>267</v>
      </c>
      <c r="G18" s="11" t="s">
        <v>284</v>
      </c>
      <c r="H18" s="12" t="s">
        <v>1863</v>
      </c>
      <c r="I18" s="11" t="s">
        <v>1862</v>
      </c>
      <c r="J18" s="11"/>
      <c r="K18" s="79"/>
      <c r="L18" s="80"/>
      <c r="M18" s="13" cm="1">
        <f t="array" ref="M18">ProcessPrice(価格係数!$B$4*_xlfn.XLOOKUP(H18,価格表!A:A,価格表!G:G),価格係数!$L$7)</f>
        <v>25000</v>
      </c>
      <c r="N18" s="11" t="s">
        <v>1808</v>
      </c>
      <c r="P18" s="33">
        <v>20</v>
      </c>
    </row>
    <row r="19" spans="3:16" ht="30.75" customHeight="1">
      <c r="C19" s="85"/>
      <c r="D19" s="85"/>
      <c r="E19" s="21">
        <v>93</v>
      </c>
      <c r="F19" s="21" t="s">
        <v>267</v>
      </c>
      <c r="G19" s="21" t="s">
        <v>284</v>
      </c>
      <c r="H19" s="22" t="s">
        <v>1815</v>
      </c>
      <c r="I19" s="11" t="s">
        <v>1812</v>
      </c>
      <c r="J19" s="21"/>
      <c r="K19" s="81"/>
      <c r="L19" s="82"/>
      <c r="M19" s="23" cm="1">
        <f t="array" ref="M19">ProcessPrice(価格係数!$B$4*_xlfn.XLOOKUP(H19,価格表!A:A,価格表!G:G),価格係数!$L$7)</f>
        <v>23800</v>
      </c>
      <c r="N19" s="21" t="s">
        <v>374</v>
      </c>
      <c r="P19" s="34" t="s">
        <v>4</v>
      </c>
    </row>
    <row r="20" spans="3:16" ht="30.75" customHeight="1">
      <c r="C20" s="85"/>
      <c r="D20" s="84"/>
      <c r="E20" s="11">
        <v>93</v>
      </c>
      <c r="F20" s="11" t="s">
        <v>201</v>
      </c>
      <c r="G20" s="11" t="s">
        <v>284</v>
      </c>
      <c r="H20" s="12" t="s">
        <v>294</v>
      </c>
      <c r="I20" s="11" t="s">
        <v>272</v>
      </c>
      <c r="J20" s="11"/>
      <c r="K20" s="79"/>
      <c r="L20" s="80"/>
      <c r="M20" s="13" cm="1">
        <f t="array" ref="M20">ProcessPrice(価格係数!$B$4*_xlfn.XLOOKUP(H20,価格表!A:A,価格表!G:G),価格係数!$L$7)</f>
        <v>27200</v>
      </c>
      <c r="N20" s="11"/>
      <c r="P20" s="35"/>
    </row>
    <row r="21" spans="3:16" ht="30.75" customHeight="1">
      <c r="C21" s="85"/>
      <c r="D21" s="83" t="s">
        <v>322</v>
      </c>
      <c r="E21" s="21">
        <v>96</v>
      </c>
      <c r="F21" s="21" t="s">
        <v>302</v>
      </c>
      <c r="G21" s="21" t="s">
        <v>284</v>
      </c>
      <c r="H21" s="22" t="s">
        <v>1867</v>
      </c>
      <c r="I21" s="11" t="s">
        <v>1862</v>
      </c>
      <c r="J21" s="21"/>
      <c r="K21" s="81"/>
      <c r="L21" s="82"/>
      <c r="M21" s="23" cm="1">
        <f t="array" ref="M21">ProcessPrice(価格係数!$B$4*_xlfn.XLOOKUP(H21,価格表!A:A,価格表!G:G),価格係数!$L$7)</f>
        <v>27600</v>
      </c>
      <c r="N21" s="21" t="s">
        <v>1810</v>
      </c>
      <c r="P21" s="32"/>
    </row>
    <row r="22" spans="3:16" ht="30.75" customHeight="1">
      <c r="C22" s="85"/>
      <c r="D22" s="85"/>
      <c r="E22" s="11">
        <v>96</v>
      </c>
      <c r="F22" s="11" t="s">
        <v>201</v>
      </c>
      <c r="G22" s="11" t="s">
        <v>284</v>
      </c>
      <c r="H22" s="12" t="s">
        <v>573</v>
      </c>
      <c r="I22" s="11" t="s">
        <v>547</v>
      </c>
      <c r="J22" s="11"/>
      <c r="K22" s="79"/>
      <c r="L22" s="80"/>
      <c r="M22" s="13" cm="1">
        <f t="array" ref="M22">ProcessPrice(価格係数!$B$4*_xlfn.XLOOKUP(H22,価格表!A:A,価格表!G:G),価格係数!$L$7)</f>
        <v>27400</v>
      </c>
      <c r="N22" s="11"/>
      <c r="P22" s="33">
        <v>19</v>
      </c>
    </row>
    <row r="23" spans="3:16" ht="30.75" customHeight="1">
      <c r="C23" s="85"/>
      <c r="D23" s="85"/>
      <c r="E23" s="21">
        <v>96</v>
      </c>
      <c r="F23" s="21" t="s">
        <v>302</v>
      </c>
      <c r="G23" s="21" t="s">
        <v>284</v>
      </c>
      <c r="H23" s="22" t="s">
        <v>1822</v>
      </c>
      <c r="I23" s="11" t="s">
        <v>1812</v>
      </c>
      <c r="J23" s="21"/>
      <c r="K23" s="81"/>
      <c r="L23" s="82"/>
      <c r="M23" s="23" cm="1">
        <f t="array" ref="M23">ProcessPrice(価格係数!$B$4*_xlfn.XLOOKUP(H23,価格表!A:A,価格表!G:G),価格係数!$L$7)</f>
        <v>25900</v>
      </c>
      <c r="N23" s="21" t="s">
        <v>374</v>
      </c>
      <c r="P23" s="34" t="s">
        <v>4</v>
      </c>
    </row>
    <row r="24" spans="3:16" ht="30.75" customHeight="1">
      <c r="C24" s="85"/>
      <c r="D24" s="85"/>
      <c r="E24" s="11">
        <v>92</v>
      </c>
      <c r="F24" s="11" t="s">
        <v>267</v>
      </c>
      <c r="G24" s="11"/>
      <c r="H24" s="12" t="s">
        <v>1744</v>
      </c>
      <c r="I24" s="11" t="s">
        <v>1719</v>
      </c>
      <c r="J24" s="11"/>
      <c r="K24" s="79" t="s">
        <v>510</v>
      </c>
      <c r="L24" s="80"/>
      <c r="M24" s="13" cm="1">
        <f t="array" ref="M24">ProcessPrice(価格係数!$B$4*_xlfn.XLOOKUP(H24,価格表!A:A,価格表!G:G),価格係数!$L$7)</f>
        <v>29600</v>
      </c>
      <c r="N24" s="11"/>
      <c r="P24" s="35"/>
    </row>
    <row r="25" spans="3:16" ht="30.75" customHeight="1">
      <c r="C25" s="85"/>
      <c r="D25" s="85"/>
      <c r="E25" s="21">
        <v>96</v>
      </c>
      <c r="F25" s="21" t="s">
        <v>267</v>
      </c>
      <c r="G25" s="21" t="s">
        <v>284</v>
      </c>
      <c r="H25" s="22" t="s">
        <v>323</v>
      </c>
      <c r="I25" s="11" t="s">
        <v>272</v>
      </c>
      <c r="J25" s="21"/>
      <c r="K25" s="81"/>
      <c r="L25" s="82"/>
      <c r="M25" s="23" cm="1">
        <f t="array" ref="M25">ProcessPrice(価格係数!$B$4*_xlfn.XLOOKUP(H25,価格表!A:A,価格表!G:G),価格係数!$L$7)</f>
        <v>29000</v>
      </c>
      <c r="N25" s="21"/>
      <c r="P25" s="32"/>
    </row>
    <row r="26" spans="3:16" ht="30.75" customHeight="1">
      <c r="C26" s="85"/>
      <c r="D26" s="85"/>
      <c r="E26" s="11">
        <v>96</v>
      </c>
      <c r="F26" s="11" t="s">
        <v>302</v>
      </c>
      <c r="G26" s="11" t="s">
        <v>284</v>
      </c>
      <c r="H26" s="12" t="s">
        <v>538</v>
      </c>
      <c r="I26" s="83" t="s">
        <v>519</v>
      </c>
      <c r="J26" s="11" t="s">
        <v>358</v>
      </c>
      <c r="K26" s="79"/>
      <c r="L26" s="80"/>
      <c r="M26" s="13" cm="1">
        <f t="array" ref="M26">ProcessPrice(価格係数!$B$4*_xlfn.XLOOKUP(H26,価格表!A:A,価格表!G:G),価格係数!$L$7)</f>
        <v>31900</v>
      </c>
      <c r="N26" s="11" t="s">
        <v>374</v>
      </c>
      <c r="P26" s="33">
        <v>18</v>
      </c>
    </row>
    <row r="27" spans="3:16" ht="30.75" customHeight="1">
      <c r="C27" s="85"/>
      <c r="D27" s="85"/>
      <c r="E27" s="21">
        <v>96</v>
      </c>
      <c r="F27" s="21" t="s">
        <v>201</v>
      </c>
      <c r="G27" s="21" t="s">
        <v>284</v>
      </c>
      <c r="H27" s="22" t="s">
        <v>539</v>
      </c>
      <c r="I27" s="84"/>
      <c r="J27" s="21"/>
      <c r="K27" s="81" t="s">
        <v>1721</v>
      </c>
      <c r="L27" s="82"/>
      <c r="M27" s="23" cm="1">
        <f t="array" ref="M27">ProcessPrice(価格係数!$B$4*_xlfn.XLOOKUP(H27,価格表!A:A,価格表!G:G),価格係数!$L$7)</f>
        <v>30500</v>
      </c>
      <c r="N27" s="21"/>
      <c r="P27" s="34" t="s">
        <v>4</v>
      </c>
    </row>
    <row r="28" spans="3:16" ht="30.75" customHeight="1">
      <c r="C28" s="85"/>
      <c r="D28" s="84"/>
      <c r="E28" s="11">
        <v>96</v>
      </c>
      <c r="F28" s="11" t="s">
        <v>201</v>
      </c>
      <c r="G28" s="11" t="s">
        <v>284</v>
      </c>
      <c r="H28" s="12" t="s">
        <v>646</v>
      </c>
      <c r="I28" s="11" t="s">
        <v>645</v>
      </c>
      <c r="J28" s="11"/>
      <c r="K28" s="79" t="s">
        <v>738</v>
      </c>
      <c r="L28" s="80"/>
      <c r="M28" s="13" cm="1">
        <f t="array" ref="M28">ProcessPrice(価格係数!$B$4*_xlfn.XLOOKUP(H28,価格表!A:A,価格表!G:G),価格係数!$L$7)</f>
        <v>26300</v>
      </c>
      <c r="N28" s="11"/>
      <c r="P28" s="35"/>
    </row>
    <row r="29" spans="3:16" ht="30.75" customHeight="1">
      <c r="C29" s="85"/>
      <c r="D29" s="83" t="s">
        <v>344</v>
      </c>
      <c r="E29" s="21">
        <v>99</v>
      </c>
      <c r="F29" s="21" t="s">
        <v>267</v>
      </c>
      <c r="G29" s="21" t="s">
        <v>284</v>
      </c>
      <c r="H29" s="22" t="s">
        <v>1875</v>
      </c>
      <c r="I29" s="11" t="s">
        <v>1862</v>
      </c>
      <c r="J29" s="21"/>
      <c r="K29" s="81"/>
      <c r="L29" s="82"/>
      <c r="M29" s="23" cm="1">
        <f t="array" ref="M29">ProcessPrice(価格係数!$B$4*_xlfn.XLOOKUP(H29,価格表!A:A,価格表!G:G),価格係数!$L$7)</f>
        <v>30300</v>
      </c>
      <c r="N29" s="21" t="s">
        <v>1810</v>
      </c>
      <c r="P29" s="32"/>
    </row>
    <row r="30" spans="3:16" ht="30.75" customHeight="1">
      <c r="C30" s="85"/>
      <c r="D30" s="85"/>
      <c r="E30" s="11">
        <v>99</v>
      </c>
      <c r="F30" s="11" t="s">
        <v>267</v>
      </c>
      <c r="G30" s="11" t="s">
        <v>284</v>
      </c>
      <c r="H30" s="12" t="s">
        <v>1831</v>
      </c>
      <c r="I30" s="11" t="s">
        <v>1812</v>
      </c>
      <c r="J30" s="11"/>
      <c r="K30" s="79"/>
      <c r="L30" s="80"/>
      <c r="M30" s="13" cm="1">
        <f t="array" ref="M30">ProcessPrice(価格係数!$B$4*_xlfn.XLOOKUP(H30,価格表!A:A,価格表!G:G),価格係数!$L$7)</f>
        <v>28200</v>
      </c>
      <c r="N30" s="11" t="s">
        <v>374</v>
      </c>
      <c r="P30" s="33">
        <v>17</v>
      </c>
    </row>
    <row r="31" spans="3:16" ht="30.75" customHeight="1">
      <c r="C31" s="85"/>
      <c r="D31" s="85"/>
      <c r="E31" s="21">
        <v>95</v>
      </c>
      <c r="F31" s="21" t="s">
        <v>201</v>
      </c>
      <c r="G31" s="21"/>
      <c r="H31" s="22" t="s">
        <v>1751</v>
      </c>
      <c r="I31" s="11" t="s">
        <v>1719</v>
      </c>
      <c r="J31" s="21"/>
      <c r="K31" s="81" t="s">
        <v>582</v>
      </c>
      <c r="L31" s="82"/>
      <c r="M31" s="23" cm="1">
        <f t="array" ref="M31">ProcessPrice(価格係数!$B$4*_xlfn.XLOOKUP(H31,価格表!A:A,価格表!G:G),価格係数!$L$7)</f>
        <v>29700</v>
      </c>
      <c r="N31" s="21"/>
      <c r="P31" s="34" t="s">
        <v>4</v>
      </c>
    </row>
    <row r="32" spans="3:16" ht="30.75" customHeight="1">
      <c r="C32" s="85"/>
      <c r="D32" s="84"/>
      <c r="E32" s="11">
        <v>99</v>
      </c>
      <c r="F32" s="11" t="s">
        <v>267</v>
      </c>
      <c r="G32" s="11" t="s">
        <v>284</v>
      </c>
      <c r="H32" s="12" t="s">
        <v>345</v>
      </c>
      <c r="I32" s="11" t="s">
        <v>272</v>
      </c>
      <c r="J32" s="11"/>
      <c r="K32" s="79"/>
      <c r="L32" s="80"/>
      <c r="M32" s="13" cm="1">
        <f t="array" ref="M32">ProcessPrice(価格係数!$B$4*_xlfn.XLOOKUP(H32,価格表!A:A,価格表!G:G),価格係数!$L$7)</f>
        <v>30400</v>
      </c>
      <c r="N32" s="11"/>
      <c r="P32" s="35"/>
    </row>
    <row r="33" spans="3:16" ht="30.75" customHeight="1">
      <c r="C33" s="85"/>
      <c r="D33" s="83" t="s">
        <v>371</v>
      </c>
      <c r="E33" s="21">
        <v>102</v>
      </c>
      <c r="F33" s="21" t="s">
        <v>302</v>
      </c>
      <c r="G33" s="21" t="s">
        <v>284</v>
      </c>
      <c r="H33" s="22" t="s">
        <v>1846</v>
      </c>
      <c r="I33" s="11" t="s">
        <v>1812</v>
      </c>
      <c r="J33" s="21"/>
      <c r="K33" s="81"/>
      <c r="L33" s="82"/>
      <c r="M33" s="23" cm="1">
        <f t="array" ref="M33">ProcessPrice(価格係数!$B$4*_xlfn.XLOOKUP(H33,価格表!A:A,価格表!G:G),価格係数!$L$7)</f>
        <v>30600</v>
      </c>
      <c r="N33" s="21"/>
      <c r="P33" s="36"/>
    </row>
    <row r="34" spans="3:16" ht="30.75" customHeight="1">
      <c r="C34" s="85"/>
      <c r="D34" s="84"/>
      <c r="E34" s="11">
        <v>102</v>
      </c>
      <c r="F34" s="11" t="s">
        <v>302</v>
      </c>
      <c r="G34" s="11" t="s">
        <v>284</v>
      </c>
      <c r="H34" s="12" t="s">
        <v>372</v>
      </c>
      <c r="I34" s="11" t="s">
        <v>272</v>
      </c>
      <c r="J34" s="11"/>
      <c r="K34" s="79"/>
      <c r="L34" s="80"/>
      <c r="M34" s="13" cm="1">
        <f t="array" ref="M34">ProcessPrice(価格係数!$B$4*_xlfn.XLOOKUP(H34,価格表!A:A,価格表!G:G),価格係数!$L$7)</f>
        <v>33500</v>
      </c>
      <c r="N34" s="11"/>
      <c r="P34" s="37">
        <v>16</v>
      </c>
    </row>
    <row r="35" spans="3:16" ht="30.75" customHeight="1">
      <c r="C35" s="85"/>
      <c r="D35" s="11" t="s">
        <v>1788</v>
      </c>
      <c r="E35" s="21">
        <v>100</v>
      </c>
      <c r="F35" s="21" t="s">
        <v>267</v>
      </c>
      <c r="G35" s="21"/>
      <c r="H35" s="22" t="s">
        <v>1789</v>
      </c>
      <c r="I35" s="11" t="s">
        <v>1719</v>
      </c>
      <c r="J35" s="21"/>
      <c r="K35" s="81"/>
      <c r="L35" s="82"/>
      <c r="M35" s="23" cm="1">
        <f t="array" ref="M35">ProcessPrice(価格係数!$B$4*_xlfn.XLOOKUP(H35,価格表!A:A,価格表!G:G),価格係数!$L$7)</f>
        <v>34700</v>
      </c>
      <c r="N35" s="21"/>
      <c r="P35" s="38" t="s">
        <v>4</v>
      </c>
    </row>
    <row r="36" spans="3:16" ht="30.75" customHeight="1">
      <c r="C36" s="85"/>
      <c r="D36" s="83" t="s">
        <v>299</v>
      </c>
      <c r="E36" s="11">
        <v>92</v>
      </c>
      <c r="F36" s="11" t="s">
        <v>267</v>
      </c>
      <c r="G36" s="11"/>
      <c r="H36" s="12" t="s">
        <v>1816</v>
      </c>
      <c r="I36" s="11" t="s">
        <v>1812</v>
      </c>
      <c r="J36" s="11"/>
      <c r="K36" s="79"/>
      <c r="L36" s="80"/>
      <c r="M36" s="13" cm="1">
        <f t="array" ref="M36">ProcessPrice(価格係数!$B$4*_xlfn.XLOOKUP(H36,価格表!A:A,価格表!G:G),価格係数!$L$7)</f>
        <v>27800</v>
      </c>
      <c r="N36" s="11"/>
      <c r="P36" s="39"/>
    </row>
    <row r="37" spans="3:16" ht="30.75" customHeight="1">
      <c r="C37" s="85"/>
      <c r="D37" s="84"/>
      <c r="E37" s="21">
        <v>92</v>
      </c>
      <c r="F37" s="21" t="s">
        <v>267</v>
      </c>
      <c r="G37" s="21"/>
      <c r="H37" s="22" t="s">
        <v>300</v>
      </c>
      <c r="I37" s="11" t="s">
        <v>272</v>
      </c>
      <c r="J37" s="21"/>
      <c r="K37" s="81"/>
      <c r="L37" s="82"/>
      <c r="M37" s="23" cm="1">
        <f t="array" ref="M37">ProcessPrice(価格係数!$B$4*_xlfn.XLOOKUP(H37,価格表!A:A,価格表!G:G),価格係数!$L$7)</f>
        <v>28600</v>
      </c>
      <c r="N37" s="21"/>
      <c r="P37" s="36"/>
    </row>
    <row r="38" spans="3:16" ht="30.75" customHeight="1">
      <c r="C38" s="85"/>
      <c r="D38" s="83" t="s">
        <v>574</v>
      </c>
      <c r="E38" s="11">
        <v>99</v>
      </c>
      <c r="F38" s="11" t="s">
        <v>267</v>
      </c>
      <c r="G38" s="11" t="s">
        <v>284</v>
      </c>
      <c r="H38" s="12" t="s">
        <v>575</v>
      </c>
      <c r="I38" s="11" t="s">
        <v>547</v>
      </c>
      <c r="J38" s="11"/>
      <c r="K38" s="79"/>
      <c r="L38" s="80"/>
      <c r="M38" s="13" cm="1">
        <f t="array" ref="M38">ProcessPrice(価格係数!$B$4*_xlfn.XLOOKUP(H38,価格表!A:A,価格表!G:G),価格係数!$L$7)</f>
        <v>33200</v>
      </c>
      <c r="N38" s="11" t="s">
        <v>542</v>
      </c>
      <c r="P38" s="37">
        <v>15</v>
      </c>
    </row>
    <row r="39" spans="3:16" ht="30.75" customHeight="1">
      <c r="C39" s="85"/>
      <c r="D39" s="85"/>
      <c r="E39" s="21">
        <v>95</v>
      </c>
      <c r="F39" s="21" t="s">
        <v>302</v>
      </c>
      <c r="G39" s="21"/>
      <c r="H39" s="22" t="s">
        <v>1868</v>
      </c>
      <c r="I39" s="11" t="s">
        <v>1862</v>
      </c>
      <c r="J39" s="21"/>
      <c r="K39" s="81"/>
      <c r="L39" s="82"/>
      <c r="M39" s="23" cm="1">
        <f t="array" ref="M39">ProcessPrice(価格係数!$B$4*_xlfn.XLOOKUP(H39,価格表!A:A,価格表!G:G),価格係数!$L$7)</f>
        <v>34300</v>
      </c>
      <c r="N39" s="21" t="s">
        <v>1810</v>
      </c>
      <c r="P39" s="38" t="s">
        <v>4</v>
      </c>
    </row>
    <row r="40" spans="3:16" ht="30.75" customHeight="1">
      <c r="C40" s="85"/>
      <c r="D40" s="84"/>
      <c r="E40" s="11">
        <v>95</v>
      </c>
      <c r="F40" s="11" t="s">
        <v>267</v>
      </c>
      <c r="G40" s="11"/>
      <c r="H40" s="12" t="s">
        <v>1823</v>
      </c>
      <c r="I40" s="11" t="s">
        <v>1812</v>
      </c>
      <c r="J40" s="11"/>
      <c r="K40" s="79"/>
      <c r="L40" s="80"/>
      <c r="M40" s="13" cm="1">
        <f t="array" ref="M40">ProcessPrice(価格係数!$B$4*_xlfn.XLOOKUP(H40,価格表!A:A,価格表!G:G),価格係数!$L$7)</f>
        <v>31600</v>
      </c>
      <c r="N40" s="11" t="s">
        <v>374</v>
      </c>
      <c r="P40" s="39"/>
    </row>
    <row r="41" spans="3:16" ht="30.75" customHeight="1">
      <c r="C41" s="85"/>
      <c r="D41" s="83" t="s">
        <v>259</v>
      </c>
      <c r="E41" s="21">
        <v>102</v>
      </c>
      <c r="F41" s="21" t="s">
        <v>267</v>
      </c>
      <c r="G41" s="21" t="s">
        <v>284</v>
      </c>
      <c r="H41" s="22" t="s">
        <v>1877</v>
      </c>
      <c r="I41" s="11" t="s">
        <v>1862</v>
      </c>
      <c r="J41" s="21"/>
      <c r="K41" s="81"/>
      <c r="L41" s="82"/>
      <c r="M41" s="23" cm="1">
        <f t="array" ref="M41">ProcessPrice(価格係数!$B$4*_xlfn.XLOOKUP(H41,価格表!A:A,価格表!G:G),価格係数!$L$7)</f>
        <v>30500</v>
      </c>
      <c r="N41" s="21" t="s">
        <v>1810</v>
      </c>
      <c r="P41" s="32"/>
    </row>
    <row r="42" spans="3:16" ht="30.75" customHeight="1">
      <c r="C42" s="85"/>
      <c r="D42" s="85"/>
      <c r="E42" s="11">
        <v>102</v>
      </c>
      <c r="F42" s="11" t="s">
        <v>267</v>
      </c>
      <c r="G42" s="11" t="s">
        <v>284</v>
      </c>
      <c r="H42" s="12" t="s">
        <v>1833</v>
      </c>
      <c r="I42" s="11" t="s">
        <v>1812</v>
      </c>
      <c r="J42" s="11"/>
      <c r="K42" s="79"/>
      <c r="L42" s="80"/>
      <c r="M42" s="13" cm="1">
        <f t="array" ref="M42">ProcessPrice(価格係数!$B$4*_xlfn.XLOOKUP(H42,価格表!A:A,価格表!G:G),価格係数!$L$7)</f>
        <v>27900</v>
      </c>
      <c r="N42" s="11" t="s">
        <v>374</v>
      </c>
      <c r="P42" s="33">
        <v>14</v>
      </c>
    </row>
    <row r="43" spans="3:16" ht="30.75" customHeight="1">
      <c r="C43" s="85"/>
      <c r="D43" s="85"/>
      <c r="E43" s="21">
        <v>98</v>
      </c>
      <c r="F43" s="21" t="s">
        <v>201</v>
      </c>
      <c r="G43" s="21"/>
      <c r="H43" s="22" t="s">
        <v>734</v>
      </c>
      <c r="I43" s="11" t="s">
        <v>735</v>
      </c>
      <c r="J43" s="21"/>
      <c r="K43" s="81" t="s">
        <v>736</v>
      </c>
      <c r="L43" s="82"/>
      <c r="M43" s="23" cm="1">
        <f t="array" ref="M43">ProcessPrice(価格係数!$B$4*_xlfn.XLOOKUP(H43,価格表!A:A,価格表!G:G),価格係数!$L$7)</f>
        <v>31400</v>
      </c>
      <c r="N43" s="21"/>
      <c r="P43" s="34" t="s">
        <v>4</v>
      </c>
    </row>
    <row r="44" spans="3:16" ht="30.75" customHeight="1">
      <c r="C44" s="85"/>
      <c r="D44" s="85"/>
      <c r="E44" s="11">
        <v>102</v>
      </c>
      <c r="F44" s="11" t="s">
        <v>267</v>
      </c>
      <c r="G44" s="11" t="s">
        <v>284</v>
      </c>
      <c r="H44" s="12" t="s">
        <v>347</v>
      </c>
      <c r="I44" s="11" t="s">
        <v>272</v>
      </c>
      <c r="J44" s="11"/>
      <c r="K44" s="79"/>
      <c r="L44" s="80"/>
      <c r="M44" s="13" cm="1">
        <f t="array" ref="M44">ProcessPrice(価格係数!$B$4*_xlfn.XLOOKUP(H44,価格表!A:A,価格表!G:G),価格係数!$L$7)</f>
        <v>30100</v>
      </c>
      <c r="N44" s="11"/>
      <c r="P44" s="35"/>
    </row>
    <row r="45" spans="3:16" ht="30.75" customHeight="1">
      <c r="C45" s="85"/>
      <c r="D45" s="84"/>
      <c r="E45" s="21">
        <v>102</v>
      </c>
      <c r="F45" s="21" t="s">
        <v>201</v>
      </c>
      <c r="G45" s="21" t="s">
        <v>284</v>
      </c>
      <c r="H45" s="22" t="s">
        <v>1682</v>
      </c>
      <c r="I45" s="11" t="s">
        <v>1673</v>
      </c>
      <c r="J45" s="21"/>
      <c r="K45" s="81" t="s">
        <v>738</v>
      </c>
      <c r="L45" s="82"/>
      <c r="M45" s="23" cm="1">
        <f t="array" ref="M45">ProcessPrice(価格係数!$B$4*_xlfn.XLOOKUP(H45,価格表!A:A,価格表!G:G),価格係数!$L$7)</f>
        <v>28400</v>
      </c>
      <c r="N45" s="21"/>
      <c r="P45" s="32"/>
    </row>
    <row r="46" spans="3:16" ht="30.75" customHeight="1">
      <c r="C46" s="84"/>
      <c r="D46" s="11" t="s">
        <v>504</v>
      </c>
      <c r="E46" s="11">
        <v>100</v>
      </c>
      <c r="F46" s="11" t="s">
        <v>201</v>
      </c>
      <c r="G46" s="11"/>
      <c r="H46" s="12" t="s">
        <v>505</v>
      </c>
      <c r="I46" s="11" t="s">
        <v>506</v>
      </c>
      <c r="J46" s="11"/>
      <c r="K46" s="79"/>
      <c r="L46" s="80"/>
      <c r="M46" s="13" cm="1">
        <f t="array" ref="M46">ProcessPrice(価格係数!$B$4*_xlfn.XLOOKUP(H46,価格表!A:A,価格表!G:G),価格係数!$L$7)</f>
        <v>30500</v>
      </c>
      <c r="N46" s="11"/>
      <c r="P46" s="33">
        <v>13</v>
      </c>
    </row>
    <row r="47" spans="3:16" ht="30.75" customHeight="1">
      <c r="C47" s="83">
        <v>15</v>
      </c>
      <c r="D47" s="83" t="s">
        <v>536</v>
      </c>
      <c r="E47" s="21">
        <v>86</v>
      </c>
      <c r="F47" s="21" t="s">
        <v>267</v>
      </c>
      <c r="G47" s="21" t="s">
        <v>284</v>
      </c>
      <c r="H47" s="22" t="s">
        <v>772</v>
      </c>
      <c r="I47" s="11" t="s">
        <v>770</v>
      </c>
      <c r="J47" s="21"/>
      <c r="K47" s="81" t="s">
        <v>263</v>
      </c>
      <c r="L47" s="82"/>
      <c r="M47" s="23" cm="1">
        <f t="array" ref="M47">ProcessPrice(価格係数!$B$4*_xlfn.XLOOKUP(H47,価格表!A:A,価格表!G:G),価格係数!$L$7)</f>
        <v>24200</v>
      </c>
      <c r="N47" s="21"/>
      <c r="P47" s="34" t="s">
        <v>4</v>
      </c>
    </row>
    <row r="48" spans="3:16" ht="30.75" customHeight="1">
      <c r="C48" s="84"/>
      <c r="D48" s="84"/>
      <c r="E48" s="11">
        <v>82</v>
      </c>
      <c r="F48" s="11" t="s">
        <v>267</v>
      </c>
      <c r="G48" s="11"/>
      <c r="H48" s="12" t="s">
        <v>1727</v>
      </c>
      <c r="I48" s="11" t="s">
        <v>1719</v>
      </c>
      <c r="J48" s="11"/>
      <c r="K48" s="79"/>
      <c r="L48" s="80"/>
      <c r="M48" s="13" cm="1">
        <f t="array" ref="M48">ProcessPrice(価格係数!$B$4*_xlfn.XLOOKUP(H48,価格表!A:A,価格表!G:G),価格係数!$L$7)</f>
        <v>26700</v>
      </c>
      <c r="N48" s="11"/>
      <c r="P48" s="35"/>
    </row>
    <row r="49" spans="8:13" ht="22.5" customHeight="1">
      <c r="H49" s="48"/>
      <c r="M49" s="49"/>
    </row>
    <row r="50" spans="8:13" ht="22.5" customHeight="1">
      <c r="H50" s="48"/>
      <c r="I50" s="9">
        <v>29</v>
      </c>
      <c r="M50" s="49"/>
    </row>
    <row r="51" spans="8:13" ht="22.5" customHeight="1">
      <c r="H51" s="48"/>
      <c r="M51" s="49"/>
    </row>
  </sheetData>
  <mergeCells count="60">
    <mergeCell ref="K31:L31"/>
    <mergeCell ref="K32:L32"/>
    <mergeCell ref="K4:L4"/>
    <mergeCell ref="C5:C46"/>
    <mergeCell ref="D5:D7"/>
    <mergeCell ref="K5:L5"/>
    <mergeCell ref="K6:L6"/>
    <mergeCell ref="K7:L7"/>
    <mergeCell ref="D15:D16"/>
    <mergeCell ref="K15:L15"/>
    <mergeCell ref="K16:L16"/>
    <mergeCell ref="D8:D10"/>
    <mergeCell ref="K8:L8"/>
    <mergeCell ref="K9:L9"/>
    <mergeCell ref="K10:L10"/>
    <mergeCell ref="D11:D14"/>
    <mergeCell ref="K11:L11"/>
    <mergeCell ref="K12:L12"/>
    <mergeCell ref="K13:L13"/>
    <mergeCell ref="K14:L14"/>
    <mergeCell ref="D17:D20"/>
    <mergeCell ref="K17:L17"/>
    <mergeCell ref="K18:L18"/>
    <mergeCell ref="K19:L19"/>
    <mergeCell ref="K20:L20"/>
    <mergeCell ref="K46:L46"/>
    <mergeCell ref="C47:C48"/>
    <mergeCell ref="D47:D48"/>
    <mergeCell ref="K47:L47"/>
    <mergeCell ref="K48:L48"/>
    <mergeCell ref="D33:D34"/>
    <mergeCell ref="K33:L33"/>
    <mergeCell ref="K34:L34"/>
    <mergeCell ref="D21:D28"/>
    <mergeCell ref="K21:L21"/>
    <mergeCell ref="K22:L22"/>
    <mergeCell ref="K23:L23"/>
    <mergeCell ref="K24:L24"/>
    <mergeCell ref="K25:L25"/>
    <mergeCell ref="I26:I27"/>
    <mergeCell ref="K26:L26"/>
    <mergeCell ref="K27:L27"/>
    <mergeCell ref="K28:L28"/>
    <mergeCell ref="D29:D32"/>
    <mergeCell ref="K29:L29"/>
    <mergeCell ref="K30:L30"/>
    <mergeCell ref="K35:L35"/>
    <mergeCell ref="D36:D37"/>
    <mergeCell ref="K36:L36"/>
    <mergeCell ref="K37:L37"/>
    <mergeCell ref="D38:D40"/>
    <mergeCell ref="K38:L38"/>
    <mergeCell ref="K39:L39"/>
    <mergeCell ref="K40:L40"/>
    <mergeCell ref="D41:D45"/>
    <mergeCell ref="K41:L41"/>
    <mergeCell ref="K42:L42"/>
    <mergeCell ref="K43:L43"/>
    <mergeCell ref="K44:L44"/>
    <mergeCell ref="K45:L45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0DF9F-53C4-4A02-B6B4-A92EB1149BEF}">
  <sheetPr codeName="Sheet42">
    <tabColor rgb="FF92D050"/>
    <pageSetUpPr fitToPage="1"/>
  </sheetPr>
  <dimension ref="A1:U51"/>
  <sheetViews>
    <sheetView view="pageBreakPreview" zoomScale="60" zoomScaleNormal="100" workbookViewId="0">
      <selection activeCell="N1" sqref="N1:N1048576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1:14" ht="30.75" customHeight="1">
      <c r="A5" s="28"/>
      <c r="C5" s="83">
        <v>15</v>
      </c>
      <c r="D5" s="46" t="s">
        <v>536</v>
      </c>
      <c r="E5" s="18">
        <v>86</v>
      </c>
      <c r="F5" s="18" t="s">
        <v>267</v>
      </c>
      <c r="G5" s="18" t="s">
        <v>284</v>
      </c>
      <c r="H5" s="19" t="s">
        <v>537</v>
      </c>
      <c r="I5" s="46" t="s">
        <v>519</v>
      </c>
      <c r="J5" s="18"/>
      <c r="K5" s="81"/>
      <c r="L5" s="82"/>
      <c r="M5" s="20" cm="1">
        <f t="array" ref="M5">ProcessPrice(価格係数!$B$4*_xlfn.XLOOKUP(H5,価格表!A:A,価格表!G:G),価格係数!$L$7)</f>
        <v>29300</v>
      </c>
      <c r="N5" s="18"/>
    </row>
    <row r="6" spans="1:14" ht="30.75" customHeight="1">
      <c r="A6" s="29">
        <v>23</v>
      </c>
      <c r="C6" s="85"/>
      <c r="D6" s="83" t="s">
        <v>552</v>
      </c>
      <c r="E6" s="11">
        <v>79</v>
      </c>
      <c r="F6" s="11" t="s">
        <v>267</v>
      </c>
      <c r="G6" s="11" t="s">
        <v>284</v>
      </c>
      <c r="H6" s="12" t="s">
        <v>553</v>
      </c>
      <c r="I6" s="11" t="s">
        <v>547</v>
      </c>
      <c r="J6" s="11"/>
      <c r="K6" s="79"/>
      <c r="L6" s="80"/>
      <c r="M6" s="13" cm="1">
        <f t="array" ref="M6">ProcessPrice(価格係数!$B$4*_xlfn.XLOOKUP(H6,価格表!A:A,価格表!G:G),価格係数!$L$7)</f>
        <v>20200</v>
      </c>
      <c r="N6" s="11"/>
    </row>
    <row r="7" spans="1:14" ht="30.75" customHeight="1">
      <c r="A7" s="30" t="s">
        <v>4</v>
      </c>
      <c r="C7" s="85"/>
      <c r="D7" s="84"/>
      <c r="E7" s="21">
        <v>75</v>
      </c>
      <c r="F7" s="21" t="s">
        <v>267</v>
      </c>
      <c r="G7" s="21"/>
      <c r="H7" s="22" t="s">
        <v>627</v>
      </c>
      <c r="I7" s="11" t="s">
        <v>621</v>
      </c>
      <c r="J7" s="21"/>
      <c r="K7" s="81"/>
      <c r="L7" s="82"/>
      <c r="M7" s="23" cm="1">
        <f t="array" ref="M7">ProcessPrice(価格係数!$B$4*_xlfn.XLOOKUP(H7,価格表!A:A,価格表!G:G),価格係数!$L$7)</f>
        <v>19300</v>
      </c>
      <c r="N7" s="21"/>
    </row>
    <row r="8" spans="1:14" ht="30.75" customHeight="1">
      <c r="A8" s="31"/>
      <c r="C8" s="85"/>
      <c r="D8" s="83" t="s">
        <v>768</v>
      </c>
      <c r="E8" s="11">
        <v>86</v>
      </c>
      <c r="F8" s="11" t="s">
        <v>267</v>
      </c>
      <c r="G8" s="11" t="s">
        <v>284</v>
      </c>
      <c r="H8" s="12" t="s">
        <v>769</v>
      </c>
      <c r="I8" s="11" t="s">
        <v>770</v>
      </c>
      <c r="J8" s="11"/>
      <c r="K8" s="79" t="s">
        <v>263</v>
      </c>
      <c r="L8" s="80"/>
      <c r="M8" s="13" cm="1">
        <f t="array" ref="M8">ProcessPrice(価格係数!$B$4*_xlfn.XLOOKUP(H8,価格表!A:A,価格表!G:G),価格係数!$L$7)</f>
        <v>27100</v>
      </c>
      <c r="N8" s="11"/>
    </row>
    <row r="9" spans="1:14" ht="30.75" customHeight="1">
      <c r="A9" s="28"/>
      <c r="C9" s="85"/>
      <c r="D9" s="84"/>
      <c r="E9" s="21">
        <v>82</v>
      </c>
      <c r="F9" s="21" t="s">
        <v>267</v>
      </c>
      <c r="G9" s="21"/>
      <c r="H9" s="22" t="s">
        <v>1722</v>
      </c>
      <c r="I9" s="11" t="s">
        <v>1719</v>
      </c>
      <c r="J9" s="21"/>
      <c r="K9" s="81"/>
      <c r="L9" s="82"/>
      <c r="M9" s="23" cm="1">
        <f t="array" ref="M9">ProcessPrice(価格係数!$B$4*_xlfn.XLOOKUP(H9,価格表!A:A,価格表!G:G),価格係数!$L$7)</f>
        <v>23800</v>
      </c>
      <c r="N9" s="21"/>
    </row>
    <row r="10" spans="1:14" ht="30.75" customHeight="1">
      <c r="A10" s="29">
        <v>22</v>
      </c>
      <c r="C10" s="85"/>
      <c r="D10" s="83" t="s">
        <v>288</v>
      </c>
      <c r="E10" s="11">
        <v>89</v>
      </c>
      <c r="F10" s="11" t="s">
        <v>267</v>
      </c>
      <c r="G10" s="11" t="s">
        <v>284</v>
      </c>
      <c r="H10" s="12" t="s">
        <v>773</v>
      </c>
      <c r="I10" s="11" t="s">
        <v>770</v>
      </c>
      <c r="J10" s="11"/>
      <c r="K10" s="79" t="s">
        <v>263</v>
      </c>
      <c r="L10" s="80"/>
      <c r="M10" s="13" cm="1">
        <f t="array" ref="M10">ProcessPrice(価格係数!$B$4*_xlfn.XLOOKUP(H10,価格表!A:A,価格表!G:G),価格係数!$L$7)</f>
        <v>24400</v>
      </c>
      <c r="N10" s="11"/>
    </row>
    <row r="11" spans="1:14" ht="30.75" customHeight="1">
      <c r="A11" s="30" t="s">
        <v>4</v>
      </c>
      <c r="C11" s="85"/>
      <c r="D11" s="85"/>
      <c r="E11" s="21">
        <v>89</v>
      </c>
      <c r="F11" s="21" t="s">
        <v>267</v>
      </c>
      <c r="G11" s="21" t="s">
        <v>284</v>
      </c>
      <c r="H11" s="22" t="s">
        <v>640</v>
      </c>
      <c r="I11" s="11" t="s">
        <v>621</v>
      </c>
      <c r="J11" s="21"/>
      <c r="K11" s="81"/>
      <c r="L11" s="82"/>
      <c r="M11" s="23" cm="1">
        <f t="array" ref="M11">ProcessPrice(価格係数!$B$4*_xlfn.XLOOKUP(H11,価格表!A:A,価格表!G:G),価格係数!$L$7)</f>
        <v>21600</v>
      </c>
      <c r="N11" s="21"/>
    </row>
    <row r="12" spans="1:14" ht="30.75" customHeight="1">
      <c r="A12" s="31"/>
      <c r="C12" s="85"/>
      <c r="D12" s="84"/>
      <c r="E12" s="11">
        <v>89</v>
      </c>
      <c r="F12" s="11" t="s">
        <v>267</v>
      </c>
      <c r="G12" s="11" t="s">
        <v>284</v>
      </c>
      <c r="H12" s="12" t="s">
        <v>289</v>
      </c>
      <c r="I12" s="11" t="s">
        <v>272</v>
      </c>
      <c r="J12" s="11"/>
      <c r="K12" s="79"/>
      <c r="L12" s="80"/>
      <c r="M12" s="13" cm="1">
        <f t="array" ref="M12">ProcessPrice(価格係数!$B$4*_xlfn.XLOOKUP(H12,価格表!A:A,価格表!G:G),価格係数!$L$7)</f>
        <v>28700</v>
      </c>
      <c r="N12" s="11"/>
    </row>
    <row r="13" spans="1:14" ht="30.75" customHeight="1">
      <c r="A13" s="28"/>
      <c r="C13" s="85"/>
      <c r="D13" s="11" t="s">
        <v>526</v>
      </c>
      <c r="E13" s="21">
        <v>85</v>
      </c>
      <c r="F13" s="21" t="s">
        <v>201</v>
      </c>
      <c r="G13" s="21" t="s">
        <v>284</v>
      </c>
      <c r="H13" s="22" t="s">
        <v>527</v>
      </c>
      <c r="I13" s="11" t="s">
        <v>519</v>
      </c>
      <c r="J13" s="21"/>
      <c r="K13" s="81"/>
      <c r="L13" s="82"/>
      <c r="M13" s="23" cm="1">
        <f t="array" ref="M13">ProcessPrice(価格係数!$B$4*_xlfn.XLOOKUP(H13,価格表!A:A,価格表!G:G),価格係数!$L$7)</f>
        <v>21800</v>
      </c>
      <c r="N13" s="21"/>
    </row>
    <row r="14" spans="1:14" ht="30.75" customHeight="1">
      <c r="A14" s="29">
        <v>21</v>
      </c>
      <c r="C14" s="85"/>
      <c r="D14" s="83" t="s">
        <v>279</v>
      </c>
      <c r="E14" s="11">
        <v>88</v>
      </c>
      <c r="F14" s="11" t="s">
        <v>201</v>
      </c>
      <c r="G14" s="11" t="s">
        <v>284</v>
      </c>
      <c r="H14" s="12" t="s">
        <v>559</v>
      </c>
      <c r="I14" s="11" t="s">
        <v>547</v>
      </c>
      <c r="J14" s="11"/>
      <c r="K14" s="79"/>
      <c r="L14" s="80"/>
      <c r="M14" s="13" cm="1">
        <f t="array" ref="M14">ProcessPrice(価格係数!$B$4*_xlfn.XLOOKUP(H14,価格表!A:A,価格表!G:G),価格係数!$L$7)</f>
        <v>24200</v>
      </c>
      <c r="N14" s="11"/>
    </row>
    <row r="15" spans="1:14" ht="30.75" customHeight="1">
      <c r="A15" s="30" t="s">
        <v>4</v>
      </c>
      <c r="C15" s="85"/>
      <c r="D15" s="85"/>
      <c r="E15" s="21">
        <v>88</v>
      </c>
      <c r="F15" s="21" t="s">
        <v>201</v>
      </c>
      <c r="G15" s="21" t="s">
        <v>284</v>
      </c>
      <c r="H15" s="22" t="s">
        <v>1724</v>
      </c>
      <c r="I15" s="83" t="s">
        <v>1719</v>
      </c>
      <c r="J15" s="21"/>
      <c r="K15" s="81"/>
      <c r="L15" s="82"/>
      <c r="M15" s="23" cm="1">
        <f t="array" ref="M15">ProcessPrice(価格係数!$B$4*_xlfn.XLOOKUP(H15,価格表!A:A,価格表!G:G),価格係数!$L$7)</f>
        <v>24200</v>
      </c>
      <c r="N15" s="21"/>
    </row>
    <row r="16" spans="1:14" ht="30.75" customHeight="1">
      <c r="A16" s="31"/>
      <c r="C16" s="85"/>
      <c r="D16" s="85"/>
      <c r="E16" s="11">
        <v>84</v>
      </c>
      <c r="F16" s="11" t="s">
        <v>63</v>
      </c>
      <c r="G16" s="11"/>
      <c r="H16" s="12" t="s">
        <v>1723</v>
      </c>
      <c r="I16" s="84"/>
      <c r="J16" s="11"/>
      <c r="K16" s="79" t="s">
        <v>1721</v>
      </c>
      <c r="L16" s="80"/>
      <c r="M16" s="13" cm="1">
        <f t="array" ref="M16">ProcessPrice(価格係数!$B$4*_xlfn.XLOOKUP(H16,価格表!A:A,価格表!G:G),価格係数!$L$7)</f>
        <v>25300</v>
      </c>
      <c r="N16" s="11"/>
    </row>
    <row r="17" spans="1:14" ht="30.75" customHeight="1">
      <c r="A17" s="28"/>
      <c r="C17" s="85"/>
      <c r="D17" s="84"/>
      <c r="E17" s="21">
        <v>88</v>
      </c>
      <c r="F17" s="21" t="s">
        <v>267</v>
      </c>
      <c r="G17" s="21" t="s">
        <v>284</v>
      </c>
      <c r="H17" s="22" t="s">
        <v>280</v>
      </c>
      <c r="I17" s="11" t="s">
        <v>272</v>
      </c>
      <c r="J17" s="21"/>
      <c r="K17" s="81"/>
      <c r="L17" s="82"/>
      <c r="M17" s="23" cm="1">
        <f t="array" ref="M17">ProcessPrice(価格係数!$B$4*_xlfn.XLOOKUP(H17,価格表!A:A,価格表!G:G),価格係数!$L$7)</f>
        <v>24900</v>
      </c>
      <c r="N17" s="21"/>
    </row>
    <row r="18" spans="1:14" ht="30.75" customHeight="1">
      <c r="A18" s="29">
        <v>20</v>
      </c>
      <c r="C18" s="85"/>
      <c r="D18" s="83" t="s">
        <v>162</v>
      </c>
      <c r="E18" s="11">
        <v>92</v>
      </c>
      <c r="F18" s="11" t="s">
        <v>267</v>
      </c>
      <c r="G18" s="11" t="s">
        <v>284</v>
      </c>
      <c r="H18" s="12" t="s">
        <v>1729</v>
      </c>
      <c r="I18" s="11" t="s">
        <v>1719</v>
      </c>
      <c r="J18" s="11"/>
      <c r="K18" s="79"/>
      <c r="L18" s="80"/>
      <c r="M18" s="13" cm="1">
        <f t="array" ref="M18">ProcessPrice(価格係数!$B$4*_xlfn.XLOOKUP(H18,価格表!A:A,価格表!G:G),価格係数!$L$7)</f>
        <v>25500</v>
      </c>
      <c r="N18" s="11"/>
    </row>
    <row r="19" spans="1:14" ht="30.75" customHeight="1">
      <c r="A19" s="30" t="s">
        <v>4</v>
      </c>
      <c r="C19" s="85"/>
      <c r="D19" s="84"/>
      <c r="E19" s="21">
        <v>92</v>
      </c>
      <c r="F19" s="21" t="s">
        <v>267</v>
      </c>
      <c r="G19" s="21" t="s">
        <v>284</v>
      </c>
      <c r="H19" s="22" t="s">
        <v>292</v>
      </c>
      <c r="I19" s="83" t="s">
        <v>272</v>
      </c>
      <c r="J19" s="21"/>
      <c r="K19" s="81"/>
      <c r="L19" s="82"/>
      <c r="M19" s="23" cm="1">
        <f t="array" ref="M19">ProcessPrice(価格係数!$B$4*_xlfn.XLOOKUP(H19,価格表!A:A,価格表!G:G),価格係数!$L$7)</f>
        <v>26400</v>
      </c>
      <c r="N19" s="21" t="s">
        <v>374</v>
      </c>
    </row>
    <row r="20" spans="1:14" ht="30.75" customHeight="1">
      <c r="A20" s="31"/>
      <c r="C20" s="85"/>
      <c r="D20" s="83" t="s">
        <v>164</v>
      </c>
      <c r="E20" s="11">
        <v>95</v>
      </c>
      <c r="F20" s="11" t="s">
        <v>267</v>
      </c>
      <c r="G20" s="11" t="s">
        <v>284</v>
      </c>
      <c r="H20" s="12" t="s">
        <v>321</v>
      </c>
      <c r="I20" s="84"/>
      <c r="J20" s="11"/>
      <c r="K20" s="79"/>
      <c r="L20" s="80"/>
      <c r="M20" s="13" cm="1">
        <f t="array" ref="M20">ProcessPrice(価格係数!$B$4*_xlfn.XLOOKUP(H20,価格表!A:A,価格表!G:G),価格係数!$L$7)</f>
        <v>28400</v>
      </c>
      <c r="N20" s="11"/>
    </row>
    <row r="21" spans="1:14" ht="30.75" customHeight="1">
      <c r="A21" s="28"/>
      <c r="C21" s="85"/>
      <c r="D21" s="84"/>
      <c r="E21" s="21">
        <v>91</v>
      </c>
      <c r="F21" s="21" t="s">
        <v>201</v>
      </c>
      <c r="G21" s="21"/>
      <c r="H21" s="22" t="s">
        <v>644</v>
      </c>
      <c r="I21" s="11" t="s">
        <v>645</v>
      </c>
      <c r="J21" s="21"/>
      <c r="K21" s="81"/>
      <c r="L21" s="82"/>
      <c r="M21" s="23" cm="1">
        <f t="array" ref="M21">ProcessPrice(価格係数!$B$4*_xlfn.XLOOKUP(H21,価格表!A:A,価格表!G:G),価格係数!$L$7)</f>
        <v>24700</v>
      </c>
      <c r="N21" s="21"/>
    </row>
    <row r="22" spans="1:14" ht="30.75" customHeight="1">
      <c r="A22" s="29">
        <v>19</v>
      </c>
      <c r="C22" s="85"/>
      <c r="D22" s="83" t="s">
        <v>520</v>
      </c>
      <c r="E22" s="11">
        <v>81</v>
      </c>
      <c r="F22" s="11" t="s">
        <v>63</v>
      </c>
      <c r="G22" s="11"/>
      <c r="H22" s="12" t="s">
        <v>554</v>
      </c>
      <c r="I22" s="11" t="s">
        <v>547</v>
      </c>
      <c r="J22" s="11"/>
      <c r="K22" s="79"/>
      <c r="L22" s="80"/>
      <c r="M22" s="13" cm="1">
        <f t="array" ref="M22">ProcessPrice(価格係数!$B$4*_xlfn.XLOOKUP(H22,価格表!A:A,価格表!G:G),価格係数!$L$7)</f>
        <v>16600</v>
      </c>
      <c r="N22" s="11"/>
    </row>
    <row r="23" spans="1:14" ht="30.75" customHeight="1">
      <c r="A23" s="30" t="s">
        <v>4</v>
      </c>
      <c r="C23" s="85"/>
      <c r="D23" s="85"/>
      <c r="E23" s="21">
        <v>81</v>
      </c>
      <c r="F23" s="21" t="s">
        <v>63</v>
      </c>
      <c r="G23" s="21"/>
      <c r="H23" s="22" t="s">
        <v>1718</v>
      </c>
      <c r="I23" s="11" t="s">
        <v>1719</v>
      </c>
      <c r="J23" s="21"/>
      <c r="K23" s="81" t="s">
        <v>1721</v>
      </c>
      <c r="L23" s="82"/>
      <c r="M23" s="23" cm="1">
        <f t="array" ref="M23">ProcessPrice(価格係数!$B$4*_xlfn.XLOOKUP(H23,価格表!A:A,価格表!G:G),価格係数!$L$7)</f>
        <v>17400</v>
      </c>
      <c r="N23" s="21"/>
    </row>
    <row r="24" spans="1:14" ht="30.75" customHeight="1">
      <c r="A24" s="31"/>
      <c r="C24" s="85"/>
      <c r="D24" s="84"/>
      <c r="E24" s="11">
        <v>85</v>
      </c>
      <c r="F24" s="11" t="s">
        <v>201</v>
      </c>
      <c r="G24" s="11" t="s">
        <v>284</v>
      </c>
      <c r="H24" s="12" t="s">
        <v>521</v>
      </c>
      <c r="I24" s="11" t="s">
        <v>519</v>
      </c>
      <c r="J24" s="11"/>
      <c r="K24" s="79"/>
      <c r="L24" s="80"/>
      <c r="M24" s="13" cm="1">
        <f t="array" ref="M24">ProcessPrice(価格係数!$B$4*_xlfn.XLOOKUP(H24,価格表!A:A,価格表!G:G),価格係数!$L$7)</f>
        <v>18500</v>
      </c>
      <c r="N24" s="11"/>
    </row>
    <row r="25" spans="1:14" ht="30.75" customHeight="1">
      <c r="A25" s="28"/>
      <c r="C25" s="85"/>
      <c r="D25" s="83" t="s">
        <v>273</v>
      </c>
      <c r="E25" s="21">
        <v>88</v>
      </c>
      <c r="F25" s="21" t="s">
        <v>201</v>
      </c>
      <c r="G25" s="21" t="s">
        <v>284</v>
      </c>
      <c r="H25" s="22" t="s">
        <v>631</v>
      </c>
      <c r="I25" s="11" t="s">
        <v>621</v>
      </c>
      <c r="J25" s="21"/>
      <c r="K25" s="81"/>
      <c r="L25" s="82"/>
      <c r="M25" s="23" cm="1">
        <f t="array" ref="M25">ProcessPrice(価格係数!$B$4*_xlfn.XLOOKUP(H25,価格表!A:A,価格表!G:G),価格係数!$L$7)</f>
        <v>17400</v>
      </c>
      <c r="N25" s="21"/>
    </row>
    <row r="26" spans="1:14" ht="30.75" customHeight="1">
      <c r="A26" s="29">
        <v>18</v>
      </c>
      <c r="C26" s="85"/>
      <c r="D26" s="85"/>
      <c r="E26" s="11">
        <v>88</v>
      </c>
      <c r="F26" s="11" t="s">
        <v>201</v>
      </c>
      <c r="G26" s="11" t="s">
        <v>284</v>
      </c>
      <c r="H26" s="12" t="s">
        <v>274</v>
      </c>
      <c r="I26" s="11" t="s">
        <v>272</v>
      </c>
      <c r="J26" s="11"/>
      <c r="K26" s="79"/>
      <c r="L26" s="80"/>
      <c r="M26" s="13" cm="1">
        <f t="array" ref="M26">ProcessPrice(価格係数!$B$4*_xlfn.XLOOKUP(H26,価格表!A:A,価格表!G:G),価格係数!$L$7)</f>
        <v>20100</v>
      </c>
      <c r="N26" s="11"/>
    </row>
    <row r="27" spans="1:14" ht="30.75" customHeight="1">
      <c r="A27" s="30" t="s">
        <v>4</v>
      </c>
      <c r="C27" s="85"/>
      <c r="D27" s="84"/>
      <c r="E27" s="21">
        <v>88</v>
      </c>
      <c r="F27" s="21" t="s">
        <v>201</v>
      </c>
      <c r="G27" s="21" t="s">
        <v>284</v>
      </c>
      <c r="H27" s="22" t="s">
        <v>617</v>
      </c>
      <c r="I27" s="11" t="s">
        <v>618</v>
      </c>
      <c r="J27" s="21"/>
      <c r="K27" s="81" t="s">
        <v>616</v>
      </c>
      <c r="L27" s="82"/>
      <c r="M27" s="23" cm="1">
        <f t="array" ref="M27">ProcessPrice(価格係数!$B$4*_xlfn.XLOOKUP(H27,価格表!A:A,価格表!G:G),価格係数!$L$7)</f>
        <v>18900</v>
      </c>
      <c r="N27" s="21"/>
    </row>
    <row r="28" spans="1:14" ht="30.75" customHeight="1">
      <c r="A28" s="31"/>
      <c r="C28" s="85"/>
      <c r="D28" s="83" t="s">
        <v>281</v>
      </c>
      <c r="E28" s="11">
        <v>88</v>
      </c>
      <c r="F28" s="11" t="s">
        <v>201</v>
      </c>
      <c r="G28" s="11"/>
      <c r="H28" s="12" t="s">
        <v>562</v>
      </c>
      <c r="I28" s="11" t="s">
        <v>547</v>
      </c>
      <c r="J28" s="11"/>
      <c r="K28" s="79"/>
      <c r="L28" s="80"/>
      <c r="M28" s="13" cm="1">
        <f t="array" ref="M28">ProcessPrice(価格係数!$B$4*_xlfn.XLOOKUP(H28,価格表!A:A,価格表!G:G),価格係数!$L$7)</f>
        <v>20400</v>
      </c>
      <c r="N28" s="11"/>
    </row>
    <row r="29" spans="1:14" ht="30.75" customHeight="1">
      <c r="A29" s="28"/>
      <c r="C29" s="85"/>
      <c r="D29" s="85"/>
      <c r="E29" s="21">
        <v>88</v>
      </c>
      <c r="F29" s="21" t="s">
        <v>63</v>
      </c>
      <c r="G29" s="21"/>
      <c r="H29" s="22" t="s">
        <v>1725</v>
      </c>
      <c r="I29" s="11" t="s">
        <v>1719</v>
      </c>
      <c r="J29" s="21"/>
      <c r="K29" s="81"/>
      <c r="L29" s="82"/>
      <c r="M29" s="23" cm="1">
        <f t="array" ref="M29">ProcessPrice(価格係数!$B$4*_xlfn.XLOOKUP(H29,価格表!A:A,価格表!G:G),価格係数!$L$7)</f>
        <v>22400</v>
      </c>
      <c r="N29" s="21"/>
    </row>
    <row r="30" spans="1:14" ht="30.75" customHeight="1">
      <c r="A30" s="29">
        <v>17</v>
      </c>
      <c r="C30" s="85"/>
      <c r="D30" s="85"/>
      <c r="E30" s="11">
        <v>92</v>
      </c>
      <c r="F30" s="11" t="s">
        <v>201</v>
      </c>
      <c r="G30" s="11" t="s">
        <v>284</v>
      </c>
      <c r="H30" s="12" t="s">
        <v>636</v>
      </c>
      <c r="I30" s="11" t="s">
        <v>621</v>
      </c>
      <c r="J30" s="11"/>
      <c r="K30" s="79"/>
      <c r="L30" s="80"/>
      <c r="M30" s="13" cm="1">
        <f t="array" ref="M30">ProcessPrice(価格係数!$B$4*_xlfn.XLOOKUP(H30,価格表!A:A,価格表!G:G),価格係数!$L$7)</f>
        <v>19500</v>
      </c>
      <c r="N30" s="11"/>
    </row>
    <row r="31" spans="1:14" ht="30.75" customHeight="1">
      <c r="A31" s="30" t="s">
        <v>4</v>
      </c>
      <c r="C31" s="85"/>
      <c r="D31" s="84"/>
      <c r="E31" s="21">
        <v>92</v>
      </c>
      <c r="F31" s="21" t="s">
        <v>267</v>
      </c>
      <c r="G31" s="21" t="s">
        <v>284</v>
      </c>
      <c r="H31" s="22" t="s">
        <v>282</v>
      </c>
      <c r="I31" s="11" t="s">
        <v>272</v>
      </c>
      <c r="J31" s="21"/>
      <c r="K31" s="81"/>
      <c r="L31" s="82"/>
      <c r="M31" s="23" cm="1">
        <f t="array" ref="M31">ProcessPrice(価格係数!$B$4*_xlfn.XLOOKUP(H31,価格表!A:A,価格表!G:G),価格係数!$L$7)</f>
        <v>22500</v>
      </c>
      <c r="N31" s="21"/>
    </row>
    <row r="32" spans="1:14" ht="30.75" customHeight="1">
      <c r="A32" s="31"/>
      <c r="C32" s="85"/>
      <c r="D32" s="83" t="s">
        <v>297</v>
      </c>
      <c r="E32" s="11">
        <v>91</v>
      </c>
      <c r="F32" s="11" t="s">
        <v>201</v>
      </c>
      <c r="G32" s="11"/>
      <c r="H32" s="12" t="s">
        <v>567</v>
      </c>
      <c r="I32" s="11" t="s">
        <v>547</v>
      </c>
      <c r="J32" s="11"/>
      <c r="K32" s="79"/>
      <c r="L32" s="80"/>
      <c r="M32" s="13" cm="1">
        <f t="array" ref="M32">ProcessPrice(価格係数!$B$4*_xlfn.XLOOKUP(H32,価格表!A:A,価格表!G:G),価格係数!$L$7)</f>
        <v>23100</v>
      </c>
      <c r="N32" s="11"/>
    </row>
    <row r="33" spans="1:14" ht="30.75" customHeight="1">
      <c r="A33" s="28"/>
      <c r="C33" s="85"/>
      <c r="D33" s="85"/>
      <c r="E33" s="21">
        <v>91</v>
      </c>
      <c r="F33" s="21" t="s">
        <v>267</v>
      </c>
      <c r="G33" s="21"/>
      <c r="H33" s="22" t="s">
        <v>1733</v>
      </c>
      <c r="I33" s="83" t="s">
        <v>1719</v>
      </c>
      <c r="J33" s="21"/>
      <c r="K33" s="81"/>
      <c r="L33" s="82"/>
      <c r="M33" s="23" cm="1">
        <f t="array" ref="M33">ProcessPrice(価格係数!$B$4*_xlfn.XLOOKUP(H33,価格表!A:A,価格表!G:G),価格係数!$L$7)</f>
        <v>24300</v>
      </c>
      <c r="N33" s="21"/>
    </row>
    <row r="34" spans="1:14" ht="30.75" customHeight="1">
      <c r="A34" s="29">
        <v>16</v>
      </c>
      <c r="C34" s="85"/>
      <c r="D34" s="85"/>
      <c r="E34" s="11">
        <v>91</v>
      </c>
      <c r="F34" s="11" t="s">
        <v>201</v>
      </c>
      <c r="G34" s="11"/>
      <c r="H34" s="12" t="s">
        <v>1732</v>
      </c>
      <c r="I34" s="84"/>
      <c r="J34" s="11"/>
      <c r="K34" s="79" t="s">
        <v>1721</v>
      </c>
      <c r="L34" s="80"/>
      <c r="M34" s="13" cm="1">
        <f t="array" ref="M34">ProcessPrice(価格係数!$B$4*_xlfn.XLOOKUP(H34,価格表!A:A,価格表!G:G),価格係数!$L$7)</f>
        <v>25500</v>
      </c>
      <c r="N34" s="11"/>
    </row>
    <row r="35" spans="1:14" ht="30.75" customHeight="1">
      <c r="A35" s="30" t="s">
        <v>4</v>
      </c>
      <c r="C35" s="85"/>
      <c r="D35" s="85"/>
      <c r="E35" s="21">
        <v>95</v>
      </c>
      <c r="F35" s="21" t="s">
        <v>201</v>
      </c>
      <c r="G35" s="21" t="s">
        <v>284</v>
      </c>
      <c r="H35" s="22" t="s">
        <v>641</v>
      </c>
      <c r="I35" s="11" t="s">
        <v>621</v>
      </c>
      <c r="J35" s="21"/>
      <c r="K35" s="81"/>
      <c r="L35" s="82"/>
      <c r="M35" s="23" cm="1">
        <f t="array" ref="M35">ProcessPrice(価格係数!$B$4*_xlfn.XLOOKUP(H35,価格表!A:A,価格表!G:G),価格係数!$L$7)</f>
        <v>21800</v>
      </c>
      <c r="N35" s="21"/>
    </row>
    <row r="36" spans="1:14" ht="30.75" customHeight="1">
      <c r="A36" s="31"/>
      <c r="C36" s="85"/>
      <c r="D36" s="84"/>
      <c r="E36" s="11">
        <v>95</v>
      </c>
      <c r="F36" s="11" t="s">
        <v>267</v>
      </c>
      <c r="G36" s="11" t="s">
        <v>284</v>
      </c>
      <c r="H36" s="12" t="s">
        <v>298</v>
      </c>
      <c r="I36" s="11" t="s">
        <v>272</v>
      </c>
      <c r="J36" s="11"/>
      <c r="K36" s="79"/>
      <c r="L36" s="80"/>
      <c r="M36" s="13" cm="1">
        <f t="array" ref="M36">ProcessPrice(価格係数!$B$4*_xlfn.XLOOKUP(H36,価格表!A:A,価格表!G:G),価格係数!$L$7)</f>
        <v>24800</v>
      </c>
      <c r="N36" s="11"/>
    </row>
    <row r="37" spans="1:14" ht="30.75" customHeight="1">
      <c r="A37" s="24"/>
      <c r="C37" s="85"/>
      <c r="D37" s="83" t="s">
        <v>540</v>
      </c>
      <c r="E37" s="21">
        <v>99</v>
      </c>
      <c r="F37" s="21" t="s">
        <v>201</v>
      </c>
      <c r="G37" s="21" t="s">
        <v>284</v>
      </c>
      <c r="H37" s="22" t="s">
        <v>643</v>
      </c>
      <c r="I37" s="11" t="s">
        <v>621</v>
      </c>
      <c r="J37" s="21"/>
      <c r="K37" s="81"/>
      <c r="L37" s="82"/>
      <c r="M37" s="23" cm="1">
        <f t="array" ref="M37">ProcessPrice(価格係数!$B$4*_xlfn.XLOOKUP(H37,価格表!A:A,価格表!G:G),価格係数!$L$7)</f>
        <v>23600</v>
      </c>
      <c r="N37" s="21"/>
    </row>
    <row r="38" spans="1:14" ht="30.75" customHeight="1">
      <c r="A38" s="25">
        <v>15</v>
      </c>
      <c r="C38" s="85"/>
      <c r="D38" s="84"/>
      <c r="E38" s="11">
        <v>99</v>
      </c>
      <c r="F38" s="11" t="s">
        <v>267</v>
      </c>
      <c r="G38" s="11" t="s">
        <v>284</v>
      </c>
      <c r="H38" s="12" t="s">
        <v>541</v>
      </c>
      <c r="I38" s="11" t="s">
        <v>519</v>
      </c>
      <c r="J38" s="11"/>
      <c r="K38" s="79"/>
      <c r="L38" s="80"/>
      <c r="M38" s="13" cm="1">
        <f t="array" ref="M38">ProcessPrice(価格係数!$B$4*_xlfn.XLOOKUP(H38,価格表!A:A,価格表!G:G),価格係数!$L$7)</f>
        <v>28400</v>
      </c>
      <c r="N38" s="11" t="s">
        <v>374</v>
      </c>
    </row>
    <row r="39" spans="1:14" ht="30.75" customHeight="1">
      <c r="A39" s="26" t="s">
        <v>4</v>
      </c>
      <c r="C39" s="84"/>
      <c r="D39" s="11" t="s">
        <v>1910</v>
      </c>
      <c r="E39" s="21">
        <v>96</v>
      </c>
      <c r="F39" s="21" t="s">
        <v>201</v>
      </c>
      <c r="G39" s="21"/>
      <c r="H39" s="22" t="s">
        <v>1911</v>
      </c>
      <c r="I39" s="11" t="s">
        <v>1912</v>
      </c>
      <c r="J39" s="21"/>
      <c r="K39" s="81"/>
      <c r="L39" s="82"/>
      <c r="M39" s="23" cm="1">
        <f t="array" ref="M39">ProcessPrice(価格係数!$B$4*_xlfn.XLOOKUP(H39,価格表!A:A,価格表!G:G),価格係数!$L$7)</f>
        <v>25500</v>
      </c>
      <c r="N39" s="21"/>
    </row>
    <row r="40" spans="1:14" ht="30.75" customHeight="1">
      <c r="A40" s="27"/>
      <c r="C40" s="83">
        <v>14</v>
      </c>
      <c r="D40" s="11" t="s">
        <v>625</v>
      </c>
      <c r="E40" s="11">
        <v>72</v>
      </c>
      <c r="F40" s="11" t="s">
        <v>267</v>
      </c>
      <c r="G40" s="11"/>
      <c r="H40" s="12" t="s">
        <v>626</v>
      </c>
      <c r="I40" s="11" t="s">
        <v>621</v>
      </c>
      <c r="J40" s="11"/>
      <c r="K40" s="79"/>
      <c r="L40" s="80"/>
      <c r="M40" s="13" cm="1">
        <f t="array" ref="M40">ProcessPrice(価格係数!$B$4*_xlfn.XLOOKUP(H40,価格表!A:A,価格表!G:G),価格係数!$L$7)</f>
        <v>18500</v>
      </c>
      <c r="N40" s="11"/>
    </row>
    <row r="41" spans="1:14" ht="30.75" customHeight="1">
      <c r="A41" s="24"/>
      <c r="C41" s="85"/>
      <c r="D41" s="11" t="s">
        <v>524</v>
      </c>
      <c r="E41" s="21">
        <v>83</v>
      </c>
      <c r="F41" s="21" t="s">
        <v>201</v>
      </c>
      <c r="G41" s="21" t="s">
        <v>284</v>
      </c>
      <c r="H41" s="22" t="s">
        <v>525</v>
      </c>
      <c r="I41" s="83" t="s">
        <v>519</v>
      </c>
      <c r="J41" s="21"/>
      <c r="K41" s="81"/>
      <c r="L41" s="82"/>
      <c r="M41" s="23" cm="1">
        <f t="array" ref="M41">ProcessPrice(価格係数!$B$4*_xlfn.XLOOKUP(H41,価格表!A:A,価格表!G:G),価格係数!$L$7)</f>
        <v>20200</v>
      </c>
      <c r="N41" s="21"/>
    </row>
    <row r="42" spans="1:14" ht="30.75" customHeight="1">
      <c r="A42" s="25">
        <v>14</v>
      </c>
      <c r="C42" s="85"/>
      <c r="D42" s="11" t="s">
        <v>532</v>
      </c>
      <c r="E42" s="11">
        <v>86</v>
      </c>
      <c r="F42" s="11" t="s">
        <v>201</v>
      </c>
      <c r="G42" s="11" t="s">
        <v>284</v>
      </c>
      <c r="H42" s="12" t="s">
        <v>533</v>
      </c>
      <c r="I42" s="84"/>
      <c r="J42" s="11"/>
      <c r="K42" s="79"/>
      <c r="L42" s="80"/>
      <c r="M42" s="13" cm="1">
        <f t="array" ref="M42">ProcessPrice(価格係数!$B$4*_xlfn.XLOOKUP(H42,価格表!A:A,価格表!G:G),価格係数!$L$7)</f>
        <v>20800</v>
      </c>
      <c r="N42" s="11" t="s">
        <v>374</v>
      </c>
    </row>
    <row r="43" spans="1:14" ht="30.75" customHeight="1">
      <c r="A43" s="26" t="s">
        <v>4</v>
      </c>
      <c r="C43" s="85"/>
      <c r="D43" s="83" t="s">
        <v>549</v>
      </c>
      <c r="E43" s="21">
        <v>79</v>
      </c>
      <c r="F43" s="21" t="s">
        <v>201</v>
      </c>
      <c r="G43" s="21" t="s">
        <v>284</v>
      </c>
      <c r="H43" s="22" t="s">
        <v>550</v>
      </c>
      <c r="I43" s="11" t="s">
        <v>547</v>
      </c>
      <c r="J43" s="21"/>
      <c r="K43" s="81"/>
      <c r="L43" s="82"/>
      <c r="M43" s="23" cm="1">
        <f t="array" ref="M43">ProcessPrice(価格係数!$B$4*_xlfn.XLOOKUP(H43,価格表!A:A,価格表!G:G),価格係数!$L$7)</f>
        <v>14900</v>
      </c>
      <c r="N43" s="21"/>
    </row>
    <row r="44" spans="1:14" ht="30.75" customHeight="1">
      <c r="A44" s="27"/>
      <c r="C44" s="85"/>
      <c r="D44" s="84"/>
      <c r="E44" s="11">
        <v>79</v>
      </c>
      <c r="F44" s="11" t="s">
        <v>201</v>
      </c>
      <c r="G44" s="11" t="s">
        <v>284</v>
      </c>
      <c r="H44" s="12" t="s">
        <v>624</v>
      </c>
      <c r="I44" s="83" t="s">
        <v>621</v>
      </c>
      <c r="J44" s="11"/>
      <c r="K44" s="79"/>
      <c r="L44" s="80"/>
      <c r="M44" s="13" cm="1">
        <f t="array" ref="M44">ProcessPrice(価格係数!$B$4*_xlfn.XLOOKUP(H44,価格表!A:A,価格表!G:G),価格係数!$L$7)</f>
        <v>14400</v>
      </c>
      <c r="N44" s="11"/>
    </row>
    <row r="45" spans="1:14" ht="30.75" customHeight="1">
      <c r="A45" s="28"/>
      <c r="C45" s="85"/>
      <c r="D45" s="83" t="s">
        <v>517</v>
      </c>
      <c r="E45" s="21">
        <v>83</v>
      </c>
      <c r="F45" s="21" t="s">
        <v>201</v>
      </c>
      <c r="G45" s="21" t="s">
        <v>284</v>
      </c>
      <c r="H45" s="22" t="s">
        <v>628</v>
      </c>
      <c r="I45" s="84"/>
      <c r="J45" s="21"/>
      <c r="K45" s="81"/>
      <c r="L45" s="82"/>
      <c r="M45" s="23" cm="1">
        <f t="array" ref="M45">ProcessPrice(価格係数!$B$4*_xlfn.XLOOKUP(H45,価格表!A:A,価格表!G:G),価格係数!$L$7)</f>
        <v>14300</v>
      </c>
      <c r="N45" s="21"/>
    </row>
    <row r="46" spans="1:14" ht="30.75" customHeight="1">
      <c r="A46" s="29">
        <v>13</v>
      </c>
      <c r="C46" s="85"/>
      <c r="D46" s="84"/>
      <c r="E46" s="11">
        <v>83</v>
      </c>
      <c r="F46" s="11" t="s">
        <v>63</v>
      </c>
      <c r="G46" s="11" t="s">
        <v>284</v>
      </c>
      <c r="H46" s="12" t="s">
        <v>518</v>
      </c>
      <c r="I46" s="11" t="s">
        <v>519</v>
      </c>
      <c r="J46" s="11"/>
      <c r="K46" s="79"/>
      <c r="L46" s="80"/>
      <c r="M46" s="13" cm="1">
        <f t="array" ref="M46">ProcessPrice(価格係数!$B$4*_xlfn.XLOOKUP(H46,価格表!A:A,価格表!G:G),価格係数!$L$7)</f>
        <v>16200</v>
      </c>
      <c r="N46" s="11"/>
    </row>
    <row r="47" spans="1:14" ht="30.75" customHeight="1">
      <c r="A47" s="30" t="s">
        <v>4</v>
      </c>
      <c r="C47" s="85"/>
      <c r="D47" s="83" t="s">
        <v>528</v>
      </c>
      <c r="E47" s="21">
        <v>86</v>
      </c>
      <c r="F47" s="21" t="s">
        <v>201</v>
      </c>
      <c r="G47" s="21" t="s">
        <v>284</v>
      </c>
      <c r="H47" s="22" t="s">
        <v>630</v>
      </c>
      <c r="I47" s="11" t="s">
        <v>621</v>
      </c>
      <c r="J47" s="21"/>
      <c r="K47" s="81"/>
      <c r="L47" s="82"/>
      <c r="M47" s="23" cm="1">
        <f t="array" ref="M47">ProcessPrice(価格係数!$B$4*_xlfn.XLOOKUP(H47,価格表!A:A,価格表!G:G),価格係数!$L$7)</f>
        <v>16400</v>
      </c>
      <c r="N47" s="21"/>
    </row>
    <row r="48" spans="1:14" ht="30.75" customHeight="1">
      <c r="A48" s="31"/>
      <c r="C48" s="84"/>
      <c r="D48" s="84"/>
      <c r="E48" s="11">
        <v>86</v>
      </c>
      <c r="F48" s="11" t="s">
        <v>201</v>
      </c>
      <c r="G48" s="11" t="s">
        <v>284</v>
      </c>
      <c r="H48" s="12" t="s">
        <v>529</v>
      </c>
      <c r="I48" s="11" t="s">
        <v>519</v>
      </c>
      <c r="J48" s="11"/>
      <c r="K48" s="79"/>
      <c r="L48" s="80"/>
      <c r="M48" s="13" cm="1">
        <f t="array" ref="M48">ProcessPrice(価格係数!$B$4*_xlfn.XLOOKUP(H48,価格表!A:A,価格表!G:G),価格係数!$L$7)</f>
        <v>18600</v>
      </c>
      <c r="N48" s="11" t="s">
        <v>374</v>
      </c>
    </row>
    <row r="49" spans="8:13" ht="22.5" customHeight="1">
      <c r="H49" s="48"/>
      <c r="M49" s="49"/>
    </row>
    <row r="50" spans="8:13" ht="22.5" customHeight="1">
      <c r="H50" s="48"/>
      <c r="I50" s="9">
        <v>30</v>
      </c>
      <c r="M50" s="49"/>
    </row>
    <row r="51" spans="8:13" ht="22.5" customHeight="1">
      <c r="H51" s="48"/>
      <c r="M51" s="49"/>
    </row>
  </sheetData>
  <mergeCells count="66">
    <mergeCell ref="K4:L4"/>
    <mergeCell ref="D18:D19"/>
    <mergeCell ref="K18:L18"/>
    <mergeCell ref="I19:I20"/>
    <mergeCell ref="K19:L19"/>
    <mergeCell ref="D20:D21"/>
    <mergeCell ref="K20:L20"/>
    <mergeCell ref="K21:L21"/>
    <mergeCell ref="K11:L11"/>
    <mergeCell ref="K12:L12"/>
    <mergeCell ref="K13:L13"/>
    <mergeCell ref="D14:D17"/>
    <mergeCell ref="K14:L14"/>
    <mergeCell ref="I15:I16"/>
    <mergeCell ref="K15:L15"/>
    <mergeCell ref="K16:L16"/>
    <mergeCell ref="D22:D24"/>
    <mergeCell ref="K22:L22"/>
    <mergeCell ref="K23:L23"/>
    <mergeCell ref="K24:L24"/>
    <mergeCell ref="K17:L17"/>
    <mergeCell ref="D25:D27"/>
    <mergeCell ref="K25:L25"/>
    <mergeCell ref="C5:C39"/>
    <mergeCell ref="K5:L5"/>
    <mergeCell ref="D6:D7"/>
    <mergeCell ref="K6:L6"/>
    <mergeCell ref="K7:L7"/>
    <mergeCell ref="D8:D9"/>
    <mergeCell ref="K8:L8"/>
    <mergeCell ref="K9:L9"/>
    <mergeCell ref="D10:D12"/>
    <mergeCell ref="K10:L10"/>
    <mergeCell ref="K35:L35"/>
    <mergeCell ref="K36:L36"/>
    <mergeCell ref="D37:D38"/>
    <mergeCell ref="K37:L37"/>
    <mergeCell ref="C40:C48"/>
    <mergeCell ref="K40:L40"/>
    <mergeCell ref="I41:I42"/>
    <mergeCell ref="K41:L41"/>
    <mergeCell ref="K42:L42"/>
    <mergeCell ref="D43:D44"/>
    <mergeCell ref="K43:L43"/>
    <mergeCell ref="I44:I45"/>
    <mergeCell ref="K44:L44"/>
    <mergeCell ref="D45:D46"/>
    <mergeCell ref="D47:D48"/>
    <mergeCell ref="K47:L47"/>
    <mergeCell ref="K48:L48"/>
    <mergeCell ref="K26:L26"/>
    <mergeCell ref="K27:L27"/>
    <mergeCell ref="K45:L45"/>
    <mergeCell ref="K46:L46"/>
    <mergeCell ref="D28:D31"/>
    <mergeCell ref="K28:L28"/>
    <mergeCell ref="K29:L29"/>
    <mergeCell ref="K30:L30"/>
    <mergeCell ref="K31:L31"/>
    <mergeCell ref="D32:D36"/>
    <mergeCell ref="K32:L32"/>
    <mergeCell ref="I33:I34"/>
    <mergeCell ref="K33:L33"/>
    <mergeCell ref="K34:L34"/>
    <mergeCell ref="K38:L38"/>
    <mergeCell ref="K39:L39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E426B-37EA-44F7-80AB-EBB83C2A9B3E}">
  <sheetPr codeName="Sheet10"/>
  <dimension ref="A1:P58"/>
  <sheetViews>
    <sheetView topLeftCell="A19" workbookViewId="0">
      <selection activeCell="T29" sqref="T29"/>
    </sheetView>
  </sheetViews>
  <sheetFormatPr defaultRowHeight="18.75"/>
  <cols>
    <col min="1" max="1" width="12.25" bestFit="1" customWidth="1"/>
    <col min="2" max="2" width="5.75" customWidth="1"/>
    <col min="4" max="5" width="1.625" customWidth="1"/>
    <col min="6" max="6" width="15.25" bestFit="1" customWidth="1"/>
    <col min="7" max="7" width="3" bestFit="1" customWidth="1"/>
    <col min="8" max="8" width="3.125" customWidth="1"/>
    <col min="9" max="9" width="11.125" bestFit="1" customWidth="1"/>
    <col min="10" max="10" width="3" bestFit="1" customWidth="1"/>
    <col min="11" max="12" width="3" customWidth="1"/>
    <col min="13" max="13" width="3" bestFit="1" customWidth="1"/>
    <col min="14" max="14" width="9.25" customWidth="1"/>
    <col min="15" max="15" width="15.25" bestFit="1" customWidth="1"/>
  </cols>
  <sheetData>
    <row r="1" spans="1:16">
      <c r="A1" s="3" t="s">
        <v>1997</v>
      </c>
      <c r="B1" s="3" t="s">
        <v>1981</v>
      </c>
      <c r="F1" s="3" t="s">
        <v>1998</v>
      </c>
      <c r="G1" s="3" t="s">
        <v>1999</v>
      </c>
      <c r="I1" s="3" t="s">
        <v>2000</v>
      </c>
      <c r="J1" s="3" t="s">
        <v>1999</v>
      </c>
      <c r="L1" s="3" t="s">
        <v>1</v>
      </c>
      <c r="M1" s="3" t="s">
        <v>1999</v>
      </c>
    </row>
    <row r="2" spans="1:16">
      <c r="B2">
        <v>1</v>
      </c>
      <c r="F2" t="s">
        <v>2001</v>
      </c>
      <c r="G2">
        <v>1</v>
      </c>
      <c r="I2" t="s">
        <v>2002</v>
      </c>
      <c r="J2">
        <v>1</v>
      </c>
      <c r="L2" t="s">
        <v>1</v>
      </c>
      <c r="M2">
        <v>1</v>
      </c>
      <c r="O2" t="s">
        <v>4</v>
      </c>
      <c r="P2" t="s">
        <v>2003</v>
      </c>
    </row>
    <row r="3" spans="1:16">
      <c r="A3" s="2" t="s">
        <v>2004</v>
      </c>
      <c r="B3">
        <v>2</v>
      </c>
      <c r="F3" t="s">
        <v>1948</v>
      </c>
      <c r="G3">
        <v>2</v>
      </c>
      <c r="I3" t="s">
        <v>2005</v>
      </c>
      <c r="J3">
        <v>2</v>
      </c>
      <c r="L3" t="s">
        <v>2002</v>
      </c>
      <c r="M3">
        <v>2</v>
      </c>
      <c r="O3" t="s">
        <v>2006</v>
      </c>
      <c r="P3" t="s">
        <v>2007</v>
      </c>
    </row>
    <row r="4" spans="1:16">
      <c r="A4" t="s">
        <v>1080</v>
      </c>
      <c r="B4">
        <v>3</v>
      </c>
      <c r="F4" t="s">
        <v>2008</v>
      </c>
      <c r="G4">
        <v>3</v>
      </c>
      <c r="I4" t="s">
        <v>2009</v>
      </c>
      <c r="J4">
        <v>3</v>
      </c>
      <c r="O4" t="s">
        <v>3</v>
      </c>
      <c r="P4" t="s">
        <v>2007</v>
      </c>
    </row>
    <row r="5" spans="1:16">
      <c r="A5" t="s">
        <v>512</v>
      </c>
      <c r="B5">
        <v>4</v>
      </c>
      <c r="F5" t="s">
        <v>2010</v>
      </c>
      <c r="G5">
        <v>4</v>
      </c>
      <c r="O5" t="s">
        <v>0</v>
      </c>
      <c r="P5" t="s">
        <v>2003</v>
      </c>
    </row>
    <row r="6" spans="1:16">
      <c r="A6" t="s">
        <v>1774</v>
      </c>
      <c r="B6">
        <v>5</v>
      </c>
      <c r="F6" t="s">
        <v>2011</v>
      </c>
      <c r="G6">
        <v>5</v>
      </c>
      <c r="O6" t="s">
        <v>2012</v>
      </c>
      <c r="P6" t="s">
        <v>2003</v>
      </c>
    </row>
    <row r="7" spans="1:16">
      <c r="A7" t="s">
        <v>2013</v>
      </c>
      <c r="B7">
        <v>6</v>
      </c>
      <c r="O7" t="s">
        <v>1</v>
      </c>
      <c r="P7" t="s">
        <v>2003</v>
      </c>
    </row>
    <row r="8" spans="1:16">
      <c r="A8" t="s">
        <v>616</v>
      </c>
      <c r="B8">
        <v>7</v>
      </c>
      <c r="O8" t="s">
        <v>2014</v>
      </c>
      <c r="P8" t="s">
        <v>2003</v>
      </c>
    </row>
    <row r="9" spans="1:16">
      <c r="A9" t="s">
        <v>2015</v>
      </c>
      <c r="B9">
        <v>8</v>
      </c>
      <c r="O9" t="s">
        <v>2016</v>
      </c>
      <c r="P9" t="s">
        <v>2003</v>
      </c>
    </row>
    <row r="10" spans="1:16">
      <c r="A10" t="s">
        <v>2017</v>
      </c>
      <c r="B10">
        <v>9</v>
      </c>
      <c r="O10" t="s">
        <v>2018</v>
      </c>
      <c r="P10" t="s">
        <v>2003</v>
      </c>
    </row>
    <row r="11" spans="1:16">
      <c r="A11" t="s">
        <v>967</v>
      </c>
      <c r="B11">
        <v>10</v>
      </c>
      <c r="O11" t="s">
        <v>1998</v>
      </c>
      <c r="P11" t="s">
        <v>2003</v>
      </c>
    </row>
    <row r="12" spans="1:16">
      <c r="A12" t="s">
        <v>961</v>
      </c>
      <c r="B12">
        <v>11</v>
      </c>
    </row>
    <row r="13" spans="1:16">
      <c r="A13" t="s">
        <v>1610</v>
      </c>
      <c r="B13">
        <v>12</v>
      </c>
    </row>
    <row r="14" spans="1:16">
      <c r="A14" t="s">
        <v>980</v>
      </c>
      <c r="B14">
        <v>13</v>
      </c>
    </row>
    <row r="15" spans="1:16">
      <c r="A15" t="s">
        <v>2019</v>
      </c>
      <c r="B15">
        <v>14</v>
      </c>
    </row>
    <row r="16" spans="1:16">
      <c r="A16" t="s">
        <v>1547</v>
      </c>
      <c r="B16">
        <v>15</v>
      </c>
    </row>
    <row r="17" spans="1:2">
      <c r="A17" t="s">
        <v>1241</v>
      </c>
      <c r="B17">
        <v>16</v>
      </c>
    </row>
    <row r="18" spans="1:2">
      <c r="A18" t="s">
        <v>743</v>
      </c>
      <c r="B18">
        <v>17</v>
      </c>
    </row>
    <row r="19" spans="1:2">
      <c r="A19" t="s">
        <v>752</v>
      </c>
      <c r="B19">
        <v>18</v>
      </c>
    </row>
    <row r="20" spans="1:2">
      <c r="A20" t="s">
        <v>479</v>
      </c>
      <c r="B20">
        <v>19</v>
      </c>
    </row>
    <row r="21" spans="1:2">
      <c r="A21" t="s">
        <v>669</v>
      </c>
      <c r="B21">
        <v>20</v>
      </c>
    </row>
    <row r="22" spans="1:2">
      <c r="A22" t="s">
        <v>1041</v>
      </c>
      <c r="B22">
        <v>21</v>
      </c>
    </row>
    <row r="23" spans="1:2">
      <c r="A23" t="s">
        <v>510</v>
      </c>
      <c r="B23">
        <v>22</v>
      </c>
    </row>
    <row r="24" spans="1:2">
      <c r="A24" t="s">
        <v>2020</v>
      </c>
      <c r="B24">
        <v>23</v>
      </c>
    </row>
    <row r="25" spans="1:2">
      <c r="A25" t="s">
        <v>711</v>
      </c>
      <c r="B25">
        <v>24</v>
      </c>
    </row>
    <row r="26" spans="1:2">
      <c r="A26" t="s">
        <v>2021</v>
      </c>
      <c r="B26">
        <v>25</v>
      </c>
    </row>
    <row r="27" spans="1:2">
      <c r="A27" t="s">
        <v>2022</v>
      </c>
      <c r="B27">
        <v>26</v>
      </c>
    </row>
    <row r="28" spans="1:2">
      <c r="A28" t="s">
        <v>666</v>
      </c>
      <c r="B28">
        <v>27</v>
      </c>
    </row>
    <row r="29" spans="1:2">
      <c r="A29" t="s">
        <v>675</v>
      </c>
      <c r="B29">
        <v>28</v>
      </c>
    </row>
    <row r="30" spans="1:2">
      <c r="A30" t="s">
        <v>699</v>
      </c>
      <c r="B30">
        <v>29</v>
      </c>
    </row>
    <row r="31" spans="1:2">
      <c r="A31" t="s">
        <v>2023</v>
      </c>
      <c r="B31">
        <v>30</v>
      </c>
    </row>
    <row r="32" spans="1:2">
      <c r="A32" t="s">
        <v>2024</v>
      </c>
      <c r="B32">
        <v>31</v>
      </c>
    </row>
    <row r="33" spans="1:6">
      <c r="A33" t="s">
        <v>938</v>
      </c>
      <c r="B33">
        <v>32</v>
      </c>
    </row>
    <row r="34" spans="1:6">
      <c r="A34" t="s">
        <v>883</v>
      </c>
      <c r="B34">
        <v>33</v>
      </c>
    </row>
    <row r="35" spans="1:6">
      <c r="A35" t="s">
        <v>1234</v>
      </c>
      <c r="B35">
        <v>34</v>
      </c>
    </row>
    <row r="36" spans="1:6">
      <c r="A36" t="s">
        <v>828</v>
      </c>
      <c r="B36">
        <v>35</v>
      </c>
    </row>
    <row r="37" spans="1:6">
      <c r="A37" s="1" t="s">
        <v>795</v>
      </c>
      <c r="B37">
        <v>36</v>
      </c>
    </row>
    <row r="38" spans="1:6">
      <c r="A38" t="s">
        <v>838</v>
      </c>
      <c r="B38">
        <v>37</v>
      </c>
    </row>
    <row r="39" spans="1:6">
      <c r="A39" t="s">
        <v>2025</v>
      </c>
      <c r="B39">
        <v>38</v>
      </c>
    </row>
    <row r="40" spans="1:6">
      <c r="A40" t="s">
        <v>1555</v>
      </c>
      <c r="B40">
        <v>39</v>
      </c>
    </row>
    <row r="41" spans="1:6">
      <c r="A41" t="s">
        <v>383</v>
      </c>
      <c r="B41">
        <v>40</v>
      </c>
    </row>
    <row r="42" spans="1:6">
      <c r="A42" t="s">
        <v>1444</v>
      </c>
      <c r="B42">
        <v>41</v>
      </c>
    </row>
    <row r="43" spans="1:6">
      <c r="A43" t="s">
        <v>2026</v>
      </c>
      <c r="B43">
        <v>42</v>
      </c>
      <c r="F43" s="8"/>
    </row>
    <row r="44" spans="1:6">
      <c r="A44" t="s">
        <v>738</v>
      </c>
      <c r="B44">
        <v>43</v>
      </c>
    </row>
    <row r="45" spans="1:6">
      <c r="A45" t="s">
        <v>2027</v>
      </c>
      <c r="B45">
        <v>44</v>
      </c>
    </row>
    <row r="46" spans="1:6">
      <c r="A46" t="s">
        <v>1012</v>
      </c>
      <c r="B46">
        <v>45</v>
      </c>
    </row>
    <row r="47" spans="1:6">
      <c r="A47" t="s">
        <v>958</v>
      </c>
      <c r="B47">
        <v>46</v>
      </c>
    </row>
    <row r="48" spans="1:6">
      <c r="A48" t="s">
        <v>1446</v>
      </c>
      <c r="B48">
        <v>47</v>
      </c>
    </row>
    <row r="49" spans="1:2">
      <c r="A49" t="s">
        <v>2028</v>
      </c>
      <c r="B49">
        <v>48</v>
      </c>
    </row>
    <row r="50" spans="1:2">
      <c r="A50" t="s">
        <v>1001</v>
      </c>
      <c r="B50">
        <v>49</v>
      </c>
    </row>
    <row r="51" spans="1:2">
      <c r="A51" t="s">
        <v>807</v>
      </c>
      <c r="B51">
        <v>50</v>
      </c>
    </row>
    <row r="52" spans="1:2">
      <c r="A52" t="s">
        <v>2029</v>
      </c>
      <c r="B52">
        <v>51</v>
      </c>
    </row>
    <row r="53" spans="1:2">
      <c r="A53" t="s">
        <v>591</v>
      </c>
      <c r="B53">
        <v>52</v>
      </c>
    </row>
    <row r="54" spans="1:2">
      <c r="A54" t="s">
        <v>1721</v>
      </c>
      <c r="B54">
        <v>53</v>
      </c>
    </row>
    <row r="55" spans="1:2">
      <c r="A55" t="s">
        <v>977</v>
      </c>
      <c r="B55">
        <v>54</v>
      </c>
    </row>
    <row r="56" spans="1:2">
      <c r="A56" t="s">
        <v>761</v>
      </c>
      <c r="B56">
        <v>55</v>
      </c>
    </row>
    <row r="57" spans="1:2">
      <c r="A57" t="s">
        <v>2030</v>
      </c>
      <c r="B57">
        <v>56</v>
      </c>
    </row>
    <row r="58" spans="1:2">
      <c r="A58" t="s">
        <v>2031</v>
      </c>
      <c r="B58">
        <v>57</v>
      </c>
    </row>
  </sheetData>
  <phoneticPr fontId="1"/>
  <conditionalFormatting sqref="A9">
    <cfRule type="duplicateValues" dxfId="5" priority="4"/>
  </conditionalFormatting>
  <conditionalFormatting sqref="A52">
    <cfRule type="duplicateValues" dxfId="4" priority="2"/>
  </conditionalFormatting>
  <conditionalFormatting sqref="A67 A65 A61:A62 A59">
    <cfRule type="duplicateValues" dxfId="3" priority="3"/>
  </conditionalFormatting>
  <conditionalFormatting sqref="F43">
    <cfRule type="expression" dxfId="2" priority="1">
      <formula>MOD(ROW(),2)=0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C3E00-DDBB-4A9C-B79C-7B4B73DFCE50}">
  <sheetPr codeName="Sheet43">
    <tabColor rgb="FF92D050"/>
    <pageSetUpPr fitToPage="1"/>
  </sheetPr>
  <dimension ref="C1:U51"/>
  <sheetViews>
    <sheetView view="pageBreakPreview" zoomScale="60" zoomScaleNormal="100" workbookViewId="0">
      <selection activeCell="M5" sqref="M5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14</v>
      </c>
      <c r="D5" s="83" t="s">
        <v>534</v>
      </c>
      <c r="E5" s="18">
        <v>90</v>
      </c>
      <c r="F5" s="18" t="s">
        <v>201</v>
      </c>
      <c r="G5" s="18" t="s">
        <v>284</v>
      </c>
      <c r="H5" s="19" t="s">
        <v>635</v>
      </c>
      <c r="I5" s="46" t="s">
        <v>621</v>
      </c>
      <c r="J5" s="18"/>
      <c r="K5" s="81"/>
      <c r="L5" s="82"/>
      <c r="M5" s="20" cm="1">
        <f t="array" ref="M5">ProcessPrice(価格係数!$B$4*_xlfn.XLOOKUP(H5,価格表!A:A,価格表!G:G),価格係数!$L$7)</f>
        <v>17500</v>
      </c>
      <c r="N5" s="18"/>
      <c r="P5" s="32"/>
    </row>
    <row r="6" spans="3:16" ht="30.75" customHeight="1">
      <c r="C6" s="85"/>
      <c r="D6" s="84"/>
      <c r="E6" s="11">
        <v>90</v>
      </c>
      <c r="F6" s="11" t="s">
        <v>201</v>
      </c>
      <c r="G6" s="11" t="s">
        <v>284</v>
      </c>
      <c r="H6" s="12" t="s">
        <v>535</v>
      </c>
      <c r="I6" s="11" t="s">
        <v>519</v>
      </c>
      <c r="J6" s="11"/>
      <c r="K6" s="79"/>
      <c r="L6" s="80"/>
      <c r="M6" s="13" cm="1">
        <f t="array" ref="M6">ProcessPrice(価格係数!$B$4*_xlfn.XLOOKUP(H6,価格表!A:A,価格表!G:G),価格係数!$L$7)</f>
        <v>20800</v>
      </c>
      <c r="N6" s="11"/>
      <c r="P6" s="33">
        <v>23</v>
      </c>
    </row>
    <row r="7" spans="3:16" ht="30.75" customHeight="1">
      <c r="C7" s="85"/>
      <c r="D7" s="83" t="s">
        <v>522</v>
      </c>
      <c r="E7" s="21">
        <v>85</v>
      </c>
      <c r="F7" s="21" t="s">
        <v>63</v>
      </c>
      <c r="G7" s="21" t="s">
        <v>284</v>
      </c>
      <c r="H7" s="22" t="s">
        <v>629</v>
      </c>
      <c r="I7" s="11" t="s">
        <v>621</v>
      </c>
      <c r="J7" s="21"/>
      <c r="K7" s="81"/>
      <c r="L7" s="82"/>
      <c r="M7" s="23" cm="1">
        <f t="array" ref="M7">ProcessPrice(価格係数!$B$4*_xlfn.XLOOKUP(H7,価格表!A:A,価格表!G:G),価格係数!$L$7)</f>
        <v>14300</v>
      </c>
      <c r="N7" s="21"/>
      <c r="P7" s="34" t="s">
        <v>4</v>
      </c>
    </row>
    <row r="8" spans="3:16" ht="30.75" customHeight="1">
      <c r="C8" s="85"/>
      <c r="D8" s="84"/>
      <c r="E8" s="11">
        <v>85</v>
      </c>
      <c r="F8" s="11" t="s">
        <v>63</v>
      </c>
      <c r="G8" s="11" t="s">
        <v>284</v>
      </c>
      <c r="H8" s="12" t="s">
        <v>523</v>
      </c>
      <c r="I8" s="11" t="s">
        <v>519</v>
      </c>
      <c r="J8" s="11"/>
      <c r="K8" s="79"/>
      <c r="L8" s="80"/>
      <c r="M8" s="13" cm="1">
        <f t="array" ref="M8">ProcessPrice(価格係数!$B$4*_xlfn.XLOOKUP(H8,価格表!A:A,価格表!G:G),価格係数!$L$7)</f>
        <v>16100</v>
      </c>
      <c r="N8" s="11"/>
      <c r="P8" s="35"/>
    </row>
    <row r="9" spans="3:16" ht="30.75" customHeight="1">
      <c r="C9" s="85"/>
      <c r="D9" s="83" t="s">
        <v>530</v>
      </c>
      <c r="E9" s="21">
        <v>88</v>
      </c>
      <c r="F9" s="21" t="s">
        <v>63</v>
      </c>
      <c r="G9" s="21" t="s">
        <v>284</v>
      </c>
      <c r="H9" s="22" t="s">
        <v>632</v>
      </c>
      <c r="I9" s="11" t="s">
        <v>621</v>
      </c>
      <c r="J9" s="21"/>
      <c r="K9" s="81"/>
      <c r="L9" s="82"/>
      <c r="M9" s="23" cm="1">
        <f t="array" ref="M9">ProcessPrice(価格係数!$B$4*_xlfn.XLOOKUP(H9,価格表!A:A,価格表!G:G),価格係数!$L$7)</f>
        <v>15500</v>
      </c>
      <c r="N9" s="21"/>
      <c r="P9" s="32"/>
    </row>
    <row r="10" spans="3:16" ht="30.75" customHeight="1">
      <c r="C10" s="85"/>
      <c r="D10" s="84"/>
      <c r="E10" s="11">
        <v>88</v>
      </c>
      <c r="F10" s="11" t="s">
        <v>63</v>
      </c>
      <c r="G10" s="11" t="s">
        <v>284</v>
      </c>
      <c r="H10" s="12" t="s">
        <v>531</v>
      </c>
      <c r="I10" s="11" t="s">
        <v>519</v>
      </c>
      <c r="J10" s="11"/>
      <c r="K10" s="79"/>
      <c r="L10" s="80"/>
      <c r="M10" s="13" cm="1">
        <f t="array" ref="M10">ProcessPrice(価格係数!$B$4*_xlfn.XLOOKUP(H10,価格表!A:A,価格表!G:G),価格係数!$L$7)</f>
        <v>17700</v>
      </c>
      <c r="N10" s="11"/>
      <c r="P10" s="33">
        <v>22</v>
      </c>
    </row>
    <row r="11" spans="3:16" ht="30.75" customHeight="1">
      <c r="C11" s="84"/>
      <c r="D11" s="11" t="s">
        <v>637</v>
      </c>
      <c r="E11" s="21">
        <v>92</v>
      </c>
      <c r="F11" s="21" t="s">
        <v>201</v>
      </c>
      <c r="G11" s="21" t="s">
        <v>284</v>
      </c>
      <c r="H11" s="22" t="s">
        <v>638</v>
      </c>
      <c r="I11" s="11" t="s">
        <v>621</v>
      </c>
      <c r="J11" s="21"/>
      <c r="K11" s="81"/>
      <c r="L11" s="82"/>
      <c r="M11" s="23" cm="1">
        <f t="array" ref="M11">ProcessPrice(価格係数!$B$4*_xlfn.XLOOKUP(H11,価格表!A:A,価格表!G:G),価格係数!$L$7)</f>
        <v>17500</v>
      </c>
      <c r="N11" s="21"/>
      <c r="P11" s="34" t="s">
        <v>4</v>
      </c>
    </row>
    <row r="12" spans="3:16" ht="30.75" customHeight="1">
      <c r="C12" s="83">
        <v>13</v>
      </c>
      <c r="D12" s="11" t="s">
        <v>622</v>
      </c>
      <c r="E12" s="11">
        <v>73</v>
      </c>
      <c r="F12" s="11" t="s">
        <v>6</v>
      </c>
      <c r="G12" s="11"/>
      <c r="H12" s="12" t="s">
        <v>623</v>
      </c>
      <c r="I12" s="83" t="s">
        <v>621</v>
      </c>
      <c r="J12" s="11"/>
      <c r="K12" s="79"/>
      <c r="L12" s="80"/>
      <c r="M12" s="13" cm="1">
        <f t="array" ref="M12">ProcessPrice(価格係数!$B$4*_xlfn.XLOOKUP(H12,価格表!A:A,価格表!G:G),価格係数!$L$7)</f>
        <v>12600</v>
      </c>
      <c r="N12" s="11"/>
      <c r="P12" s="35"/>
    </row>
    <row r="13" spans="3:16" ht="30.75" customHeight="1">
      <c r="C13" s="84"/>
      <c r="D13" s="11" t="s">
        <v>619</v>
      </c>
      <c r="E13" s="21">
        <v>79</v>
      </c>
      <c r="F13" s="21" t="s">
        <v>6</v>
      </c>
      <c r="G13" s="21" t="s">
        <v>284</v>
      </c>
      <c r="H13" s="22" t="s">
        <v>620</v>
      </c>
      <c r="I13" s="84"/>
      <c r="J13" s="21"/>
      <c r="K13" s="81"/>
      <c r="L13" s="82"/>
      <c r="M13" s="23" cm="1">
        <f t="array" ref="M13">ProcessPrice(価格係数!$B$4*_xlfn.XLOOKUP(H13,価格表!A:A,価格表!G:G),価格係数!$L$7)</f>
        <v>12400</v>
      </c>
      <c r="N13" s="21"/>
      <c r="P13" s="32"/>
    </row>
    <row r="14" spans="3:16" ht="30.75" customHeight="1">
      <c r="P14" s="33">
        <v>21</v>
      </c>
    </row>
    <row r="15" spans="3:16" ht="30.75" customHeight="1">
      <c r="P15" s="34" t="s">
        <v>4</v>
      </c>
    </row>
    <row r="16" spans="3:16" ht="30.75" customHeight="1">
      <c r="P16" s="35"/>
    </row>
    <row r="17" spans="16:16" ht="30.75" customHeight="1">
      <c r="P17" s="32"/>
    </row>
    <row r="18" spans="16:16" ht="30.75" customHeight="1">
      <c r="P18" s="33">
        <v>20</v>
      </c>
    </row>
    <row r="19" spans="16:16" ht="30.75" customHeight="1">
      <c r="P19" s="34" t="s">
        <v>4</v>
      </c>
    </row>
    <row r="20" spans="16:16" ht="30.75" customHeight="1">
      <c r="P20" s="35"/>
    </row>
    <row r="21" spans="16:16" ht="30.75" customHeight="1">
      <c r="P21" s="32"/>
    </row>
    <row r="22" spans="16:16" ht="30.75" customHeight="1">
      <c r="P22" s="33">
        <v>19</v>
      </c>
    </row>
    <row r="23" spans="16:16" ht="30.75" customHeight="1">
      <c r="P23" s="34" t="s">
        <v>4</v>
      </c>
    </row>
    <row r="24" spans="16:16" ht="30.75" customHeight="1">
      <c r="P24" s="35"/>
    </row>
    <row r="25" spans="16:16" ht="30.75" customHeight="1">
      <c r="P25" s="32"/>
    </row>
    <row r="26" spans="16:16" ht="30.75" customHeight="1">
      <c r="P26" s="33">
        <v>18</v>
      </c>
    </row>
    <row r="27" spans="16:16" ht="30.75" customHeight="1">
      <c r="P27" s="34" t="s">
        <v>4</v>
      </c>
    </row>
    <row r="28" spans="16:16" ht="30.75" customHeight="1">
      <c r="P28" s="35"/>
    </row>
    <row r="29" spans="16:16" ht="30.75" customHeight="1">
      <c r="P29" s="32"/>
    </row>
    <row r="30" spans="16:16" ht="30.75" customHeight="1">
      <c r="P30" s="33">
        <v>17</v>
      </c>
    </row>
    <row r="31" spans="16:16" ht="30.75" customHeight="1">
      <c r="P31" s="34" t="s">
        <v>4</v>
      </c>
    </row>
    <row r="32" spans="16:16" ht="30.75" customHeight="1">
      <c r="P32" s="35"/>
    </row>
    <row r="33" spans="16:16" ht="30.75" customHeight="1">
      <c r="P33" s="32"/>
    </row>
    <row r="34" spans="16:16" ht="30.75" customHeight="1">
      <c r="P34" s="33">
        <v>16</v>
      </c>
    </row>
    <row r="35" spans="16:16" ht="30.75" customHeight="1">
      <c r="P35" s="34" t="s">
        <v>4</v>
      </c>
    </row>
    <row r="36" spans="16:16" ht="30.75" customHeight="1">
      <c r="P36" s="35"/>
    </row>
    <row r="37" spans="16:16" ht="30.75" customHeight="1">
      <c r="P37" s="32"/>
    </row>
    <row r="38" spans="16:16" ht="30.75" customHeight="1">
      <c r="P38" s="33">
        <v>15</v>
      </c>
    </row>
    <row r="39" spans="16:16" ht="30.75" customHeight="1">
      <c r="P39" s="34" t="s">
        <v>4</v>
      </c>
    </row>
    <row r="40" spans="16:16" ht="30.75" customHeight="1">
      <c r="P40" s="35"/>
    </row>
    <row r="41" spans="16:16" ht="30.75" customHeight="1">
      <c r="P41" s="36"/>
    </row>
    <row r="42" spans="16:16" ht="30.75" customHeight="1">
      <c r="P42" s="37">
        <v>14</v>
      </c>
    </row>
    <row r="43" spans="16:16" ht="30.75" customHeight="1">
      <c r="P43" s="38" t="s">
        <v>4</v>
      </c>
    </row>
    <row r="44" spans="16:16" ht="30.75" customHeight="1">
      <c r="P44" s="39"/>
    </row>
    <row r="45" spans="16:16" ht="30.75" customHeight="1">
      <c r="P45" s="36"/>
    </row>
    <row r="46" spans="16:16" ht="30.75" customHeight="1">
      <c r="P46" s="37">
        <v>13</v>
      </c>
    </row>
    <row r="47" spans="16:16" ht="30.75" customHeight="1">
      <c r="P47" s="38" t="s">
        <v>4</v>
      </c>
    </row>
    <row r="48" spans="16:16" ht="30.75" customHeight="1">
      <c r="P48" s="39"/>
    </row>
    <row r="49" spans="9:9" ht="22.5" customHeight="1"/>
    <row r="50" spans="9:9" ht="22.5" customHeight="1">
      <c r="I50" s="9">
        <v>31</v>
      </c>
    </row>
    <row r="51" spans="9:9" ht="22.5" customHeight="1"/>
  </sheetData>
  <mergeCells count="16">
    <mergeCell ref="K4:L4"/>
    <mergeCell ref="K11:L11"/>
    <mergeCell ref="C12:C13"/>
    <mergeCell ref="I12:I13"/>
    <mergeCell ref="K12:L12"/>
    <mergeCell ref="K13:L13"/>
    <mergeCell ref="C5:C11"/>
    <mergeCell ref="D5:D6"/>
    <mergeCell ref="K5:L5"/>
    <mergeCell ref="K6:L6"/>
    <mergeCell ref="D7:D8"/>
    <mergeCell ref="K7:L7"/>
    <mergeCell ref="K8:L8"/>
    <mergeCell ref="D9:D10"/>
    <mergeCell ref="K9:L9"/>
    <mergeCell ref="K10:L10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4957D-A74A-417C-9F57-A3BB08B39019}">
  <sheetPr codeName="Sheet6">
    <tabColor rgb="FF92D050"/>
    <pageSetUpPr fitToPage="1"/>
  </sheetPr>
  <dimension ref="A1:U51"/>
  <sheetViews>
    <sheetView view="pageBreakPreview" zoomScale="60" zoomScaleNormal="100" workbookViewId="0">
      <selection activeCell="M22" sqref="M22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/>
    <row r="2" spans="1:14" ht="22.5" customHeight="1"/>
    <row r="3" spans="1:14" ht="22.5" customHeight="1"/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47" t="s">
        <v>2211</v>
      </c>
      <c r="I4" s="47" t="s">
        <v>2212</v>
      </c>
      <c r="J4" s="47" t="s">
        <v>2213</v>
      </c>
      <c r="K4" s="86" t="s">
        <v>2214</v>
      </c>
      <c r="L4" s="86"/>
      <c r="M4" s="47" t="s">
        <v>2215</v>
      </c>
      <c r="N4" s="15" t="s">
        <v>2216</v>
      </c>
    </row>
    <row r="5" spans="1:14" ht="30.75" customHeight="1">
      <c r="A5" s="28"/>
      <c r="C5" s="83">
        <v>17</v>
      </c>
      <c r="D5" s="83" t="s">
        <v>200</v>
      </c>
      <c r="E5" s="18" t="s">
        <v>1944</v>
      </c>
      <c r="F5" s="18" t="s">
        <v>63</v>
      </c>
      <c r="G5" s="18"/>
      <c r="H5" s="19" t="s">
        <v>265</v>
      </c>
      <c r="I5" s="46" t="s">
        <v>262</v>
      </c>
      <c r="J5" s="18"/>
      <c r="K5" s="81"/>
      <c r="L5" s="82"/>
      <c r="M5" s="20" cm="1">
        <f t="array" ref="M5">ProcessPrice(価格係数!$B$4*_xlfn.XLOOKUP(H5,価格表!A:A,価格表!G:G),価格係数!$L$7)</f>
        <v>36500</v>
      </c>
      <c r="N5" s="18"/>
    </row>
    <row r="6" spans="1:14" ht="30.75" customHeight="1">
      <c r="A6" s="29">
        <v>23</v>
      </c>
      <c r="C6" s="84"/>
      <c r="D6" s="84"/>
      <c r="E6" s="11" t="s">
        <v>1944</v>
      </c>
      <c r="F6" s="11" t="s">
        <v>63</v>
      </c>
      <c r="G6" s="11"/>
      <c r="H6" s="12" t="s">
        <v>258</v>
      </c>
      <c r="I6" s="11" t="s">
        <v>249</v>
      </c>
      <c r="J6" s="11"/>
      <c r="K6" s="79"/>
      <c r="L6" s="80"/>
      <c r="M6" s="13" cm="1">
        <f t="array" ref="M6">ProcessPrice(価格係数!$B$4*_xlfn.XLOOKUP(H6,価格表!A:A,価格表!G:G),価格係数!$L$7)</f>
        <v>38100</v>
      </c>
      <c r="N6" s="11"/>
    </row>
    <row r="7" spans="1:14" ht="30.75" customHeight="1">
      <c r="A7" s="30" t="s">
        <v>4</v>
      </c>
      <c r="C7" s="83">
        <v>16</v>
      </c>
      <c r="D7" s="83" t="s">
        <v>259</v>
      </c>
      <c r="E7" s="21" t="s">
        <v>1944</v>
      </c>
      <c r="F7" s="21" t="s">
        <v>63</v>
      </c>
      <c r="G7" s="21"/>
      <c r="H7" s="22" t="s">
        <v>266</v>
      </c>
      <c r="I7" s="11" t="s">
        <v>262</v>
      </c>
      <c r="J7" s="21"/>
      <c r="K7" s="81"/>
      <c r="L7" s="82"/>
      <c r="M7" s="23" cm="1">
        <f t="array" ref="M7">ProcessPrice(価格係数!$B$4*_xlfn.XLOOKUP(H7,価格表!A:A,価格表!G:G),価格係数!$L$7)</f>
        <v>36700</v>
      </c>
      <c r="N7" s="21"/>
    </row>
    <row r="8" spans="1:14" ht="30.75" customHeight="1">
      <c r="A8" s="31"/>
      <c r="C8" s="85"/>
      <c r="D8" s="84"/>
      <c r="E8" s="11">
        <v>109</v>
      </c>
      <c r="F8" s="11" t="s">
        <v>63</v>
      </c>
      <c r="G8" s="11"/>
      <c r="H8" s="12" t="s">
        <v>2134</v>
      </c>
      <c r="I8" s="11" t="s">
        <v>249</v>
      </c>
      <c r="J8" s="11"/>
      <c r="K8" s="79"/>
      <c r="L8" s="80"/>
      <c r="M8" s="13" cm="1">
        <f t="array" ref="M8">ProcessPrice(価格係数!$B$4*_xlfn.XLOOKUP(H8,価格表!A:A,価格表!G:G),価格係数!$L$7)</f>
        <v>33200</v>
      </c>
      <c r="N8" s="11"/>
    </row>
    <row r="9" spans="1:14" ht="30.75" customHeight="1">
      <c r="A9" s="28"/>
      <c r="C9" s="85"/>
      <c r="D9" s="83" t="s">
        <v>256</v>
      </c>
      <c r="E9" s="21" t="s">
        <v>1945</v>
      </c>
      <c r="F9" s="21" t="s">
        <v>10</v>
      </c>
      <c r="G9" s="21"/>
      <c r="H9" s="22" t="s">
        <v>264</v>
      </c>
      <c r="I9" s="11" t="s">
        <v>262</v>
      </c>
      <c r="J9" s="21"/>
      <c r="K9" s="81"/>
      <c r="L9" s="82"/>
      <c r="M9" s="23" cm="1">
        <f t="array" ref="M9">ProcessPrice(価格係数!$B$4*_xlfn.XLOOKUP(H9,価格表!A:A,価格表!G:G),価格係数!$L$7)</f>
        <v>46200</v>
      </c>
      <c r="N9" s="21"/>
    </row>
    <row r="10" spans="1:14" ht="30.75" customHeight="1">
      <c r="A10" s="29">
        <v>22</v>
      </c>
      <c r="C10" s="85"/>
      <c r="D10" s="84"/>
      <c r="E10" s="11" t="s">
        <v>1945</v>
      </c>
      <c r="F10" s="11" t="s">
        <v>10</v>
      </c>
      <c r="G10" s="11"/>
      <c r="H10" s="12" t="s">
        <v>257</v>
      </c>
      <c r="I10" s="11" t="s">
        <v>249</v>
      </c>
      <c r="J10" s="11"/>
      <c r="K10" s="79"/>
      <c r="L10" s="80"/>
      <c r="M10" s="13" cm="1">
        <f t="array" ref="M10">ProcessPrice(価格係数!$B$4*_xlfn.XLOOKUP(H10,価格表!A:A,価格表!G:G),価格係数!$L$7)</f>
        <v>42300</v>
      </c>
      <c r="N10" s="11"/>
    </row>
    <row r="11" spans="1:14" ht="30.75" customHeight="1">
      <c r="A11" s="30" t="s">
        <v>4</v>
      </c>
      <c r="C11" s="84"/>
      <c r="D11" s="11" t="s">
        <v>101</v>
      </c>
      <c r="E11" s="21" t="s">
        <v>1946</v>
      </c>
      <c r="F11" s="21" t="s">
        <v>10</v>
      </c>
      <c r="G11" s="21"/>
      <c r="H11" s="22" t="s">
        <v>503</v>
      </c>
      <c r="I11" s="11" t="s">
        <v>501</v>
      </c>
      <c r="J11" s="21"/>
      <c r="K11" s="81"/>
      <c r="L11" s="82"/>
      <c r="M11" s="23" cm="1">
        <f t="array" ref="M11">ProcessPrice(価格係数!$B$4*_xlfn.XLOOKUP(H11,価格表!A:A,価格表!G:G),価格係数!$L$7)</f>
        <v>42900</v>
      </c>
      <c r="N11" s="21"/>
    </row>
    <row r="12" spans="1:14" ht="30.75" customHeight="1">
      <c r="A12" s="31"/>
      <c r="C12" s="83">
        <v>15</v>
      </c>
      <c r="D12" s="83" t="s">
        <v>176</v>
      </c>
      <c r="E12" s="11" t="s">
        <v>1944</v>
      </c>
      <c r="F12" s="11" t="s">
        <v>6</v>
      </c>
      <c r="G12" s="11"/>
      <c r="H12" s="12" t="s">
        <v>260</v>
      </c>
      <c r="I12" s="11" t="s">
        <v>249</v>
      </c>
      <c r="J12" s="11"/>
      <c r="K12" s="79"/>
      <c r="L12" s="80"/>
      <c r="M12" s="13" cm="1">
        <f t="array" ref="M12">ProcessPrice(価格係数!$B$4*_xlfn.XLOOKUP(H12,価格表!A:A,価格表!G:G),価格係数!$L$7)</f>
        <v>28500</v>
      </c>
      <c r="N12" s="11"/>
    </row>
    <row r="13" spans="1:14" ht="30.75" customHeight="1">
      <c r="A13" s="28"/>
      <c r="C13" s="85"/>
      <c r="D13" s="84"/>
      <c r="E13" s="21" t="s">
        <v>1944</v>
      </c>
      <c r="F13" s="21" t="s">
        <v>10</v>
      </c>
      <c r="G13" s="21"/>
      <c r="H13" s="22" t="s">
        <v>500</v>
      </c>
      <c r="I13" s="83" t="s">
        <v>501</v>
      </c>
      <c r="J13" s="21"/>
      <c r="K13" s="81"/>
      <c r="L13" s="82"/>
      <c r="M13" s="23" cm="1">
        <f t="array" ref="M13">ProcessPrice(価格係数!$B$4*_xlfn.XLOOKUP(H13,価格表!A:A,価格表!G:G),価格係数!$L$7)</f>
        <v>38000</v>
      </c>
      <c r="N13" s="21"/>
    </row>
    <row r="14" spans="1:14" ht="30.75" customHeight="1">
      <c r="A14" s="29">
        <v>21</v>
      </c>
      <c r="C14" s="85"/>
      <c r="D14" s="11" t="s">
        <v>182</v>
      </c>
      <c r="E14" s="11" t="s">
        <v>1947</v>
      </c>
      <c r="F14" s="11" t="s">
        <v>10</v>
      </c>
      <c r="G14" s="11"/>
      <c r="H14" s="12" t="s">
        <v>502</v>
      </c>
      <c r="I14" s="84"/>
      <c r="J14" s="11"/>
      <c r="K14" s="79"/>
      <c r="L14" s="80"/>
      <c r="M14" s="13" cm="1">
        <f t="array" ref="M14">ProcessPrice(価格係数!$B$4*_xlfn.XLOOKUP(H14,価格表!A:A,価格表!G:G),価格係数!$L$7)</f>
        <v>43100</v>
      </c>
      <c r="N14" s="11"/>
    </row>
    <row r="15" spans="1:14" ht="30.75" customHeight="1">
      <c r="A15" s="30" t="s">
        <v>4</v>
      </c>
      <c r="C15" s="85"/>
      <c r="D15" s="11" t="s">
        <v>253</v>
      </c>
      <c r="E15" s="21" t="s">
        <v>1944</v>
      </c>
      <c r="F15" s="21" t="s">
        <v>6</v>
      </c>
      <c r="G15" s="21"/>
      <c r="H15" s="22" t="s">
        <v>254</v>
      </c>
      <c r="I15" s="11" t="s">
        <v>249</v>
      </c>
      <c r="J15" s="21"/>
      <c r="K15" s="81"/>
      <c r="L15" s="82"/>
      <c r="M15" s="23" cm="1">
        <f t="array" ref="M15">ProcessPrice(価格係数!$B$4*_xlfn.XLOOKUP(H15,価格表!A:A,価格表!G:G),価格係数!$L$7)</f>
        <v>24800</v>
      </c>
      <c r="N15" s="21"/>
    </row>
    <row r="16" spans="1:14" ht="30.75" customHeight="1">
      <c r="A16" s="31"/>
      <c r="C16" s="85"/>
      <c r="D16" s="83" t="s">
        <v>69</v>
      </c>
      <c r="E16" s="11">
        <v>108</v>
      </c>
      <c r="F16" s="11" t="s">
        <v>6</v>
      </c>
      <c r="G16" s="11"/>
      <c r="H16" s="12" t="s">
        <v>261</v>
      </c>
      <c r="I16" s="11" t="s">
        <v>262</v>
      </c>
      <c r="J16" s="11"/>
      <c r="K16" s="79" t="s">
        <v>2069</v>
      </c>
      <c r="L16" s="80"/>
      <c r="M16" s="13" cm="1">
        <f t="array" ref="M16">ProcessPrice(価格係数!$B$4*_xlfn.XLOOKUP(H16,価格表!A:A,価格表!G:G),価格係数!$L$7)</f>
        <v>25900</v>
      </c>
      <c r="N16" s="11"/>
    </row>
    <row r="17" spans="1:14" ht="30.75" customHeight="1">
      <c r="A17" s="28"/>
      <c r="C17" s="84"/>
      <c r="D17" s="84"/>
      <c r="E17" s="21" t="s">
        <v>1941</v>
      </c>
      <c r="F17" s="21" t="s">
        <v>6</v>
      </c>
      <c r="G17" s="21"/>
      <c r="H17" s="22" t="s">
        <v>255</v>
      </c>
      <c r="I17" s="11" t="s">
        <v>249</v>
      </c>
      <c r="J17" s="21"/>
      <c r="K17" s="81"/>
      <c r="L17" s="82"/>
      <c r="M17" s="23" cm="1">
        <f t="array" ref="M17">ProcessPrice(価格係数!$B$4*_xlfn.XLOOKUP(H17,価格表!A:A,価格表!G:G),価格係数!$L$7)</f>
        <v>23500</v>
      </c>
      <c r="N17" s="21"/>
    </row>
    <row r="18" spans="1:14" ht="30.75" customHeight="1">
      <c r="A18" s="29">
        <v>20</v>
      </c>
      <c r="C18" s="11">
        <v>14</v>
      </c>
      <c r="D18" s="11" t="s">
        <v>251</v>
      </c>
      <c r="E18" s="11" t="s">
        <v>1942</v>
      </c>
      <c r="F18" s="11" t="s">
        <v>10</v>
      </c>
      <c r="G18" s="11"/>
      <c r="H18" s="12" t="s">
        <v>252</v>
      </c>
      <c r="I18" s="11" t="s">
        <v>249</v>
      </c>
      <c r="J18" s="11"/>
      <c r="K18" s="79"/>
      <c r="L18" s="80"/>
      <c r="M18" s="13" cm="1">
        <f t="array" ref="M18">ProcessPrice(価格係数!$B$4*_xlfn.XLOOKUP(H18,価格表!A:A,価格表!G:G),価格係数!$L$7)</f>
        <v>17700</v>
      </c>
      <c r="N18" s="11"/>
    </row>
    <row r="19" spans="1:14" ht="30.75" customHeight="1">
      <c r="A19" s="30" t="s">
        <v>4</v>
      </c>
      <c r="C19" s="11">
        <v>13</v>
      </c>
      <c r="D19" s="11" t="s">
        <v>247</v>
      </c>
      <c r="E19" s="21" t="s">
        <v>1943</v>
      </c>
      <c r="F19" s="21" t="s">
        <v>10</v>
      </c>
      <c r="G19" s="21"/>
      <c r="H19" s="22" t="s">
        <v>248</v>
      </c>
      <c r="I19" s="11" t="s">
        <v>249</v>
      </c>
      <c r="J19" s="21"/>
      <c r="K19" s="81"/>
      <c r="L19" s="82"/>
      <c r="M19" s="23" cm="1">
        <f t="array" ref="M19">ProcessPrice(価格係数!$B$4*_xlfn.XLOOKUP(H19,価格表!A:A,価格表!G:G),価格係数!$L$7)</f>
        <v>17000</v>
      </c>
      <c r="N19" s="21"/>
    </row>
    <row r="20" spans="1:14" ht="30.75" customHeight="1">
      <c r="A20" s="31"/>
    </row>
    <row r="21" spans="1:14" ht="30.75" customHeight="1">
      <c r="A21" s="28"/>
    </row>
    <row r="22" spans="1:14" ht="30.75" customHeight="1">
      <c r="A22" s="29">
        <v>19</v>
      </c>
    </row>
    <row r="23" spans="1:14" ht="30.75" customHeight="1">
      <c r="A23" s="30" t="s">
        <v>4</v>
      </c>
    </row>
    <row r="24" spans="1:14" ht="30.75" customHeight="1">
      <c r="A24" s="31"/>
    </row>
    <row r="25" spans="1:14" ht="30.75" customHeight="1">
      <c r="A25" s="28"/>
    </row>
    <row r="26" spans="1:14" ht="30.75" customHeight="1">
      <c r="A26" s="29">
        <v>18</v>
      </c>
    </row>
    <row r="27" spans="1:14" ht="30.75" customHeight="1">
      <c r="A27" s="30" t="s">
        <v>4</v>
      </c>
    </row>
    <row r="28" spans="1:14" ht="30.75" customHeight="1">
      <c r="A28" s="31"/>
    </row>
    <row r="29" spans="1:14" ht="30.75" customHeight="1">
      <c r="A29" s="24"/>
    </row>
    <row r="30" spans="1:14" ht="30.75" customHeight="1">
      <c r="A30" s="25">
        <v>17</v>
      </c>
    </row>
    <row r="31" spans="1:14" ht="30.75" customHeight="1">
      <c r="A31" s="26" t="s">
        <v>4</v>
      </c>
    </row>
    <row r="32" spans="1:14" ht="30.75" customHeight="1">
      <c r="A32" s="27"/>
    </row>
    <row r="33" spans="1:1" ht="30.75" customHeight="1">
      <c r="A33" s="24"/>
    </row>
    <row r="34" spans="1:1" ht="30.75" customHeight="1">
      <c r="A34" s="25">
        <v>16</v>
      </c>
    </row>
    <row r="35" spans="1:1" ht="30.75" customHeight="1">
      <c r="A35" s="26" t="s">
        <v>4</v>
      </c>
    </row>
    <row r="36" spans="1:1" ht="30.75" customHeight="1">
      <c r="A36" s="27"/>
    </row>
    <row r="37" spans="1:1" ht="30.75" customHeight="1">
      <c r="A37" s="24"/>
    </row>
    <row r="38" spans="1:1" ht="30.75" customHeight="1">
      <c r="A38" s="25">
        <v>15</v>
      </c>
    </row>
    <row r="39" spans="1:1" ht="30.75" customHeight="1">
      <c r="A39" s="26" t="s">
        <v>4</v>
      </c>
    </row>
    <row r="40" spans="1:1" ht="30.75" customHeight="1">
      <c r="A40" s="27"/>
    </row>
    <row r="41" spans="1:1" ht="30.75" customHeight="1">
      <c r="A41" s="24"/>
    </row>
    <row r="42" spans="1:1" ht="30.75" customHeight="1">
      <c r="A42" s="25">
        <v>14</v>
      </c>
    </row>
    <row r="43" spans="1:1" ht="30.75" customHeight="1">
      <c r="A43" s="26" t="s">
        <v>4</v>
      </c>
    </row>
    <row r="44" spans="1:1" ht="30.75" customHeight="1">
      <c r="A44" s="27"/>
    </row>
    <row r="45" spans="1:1" ht="30.75" customHeight="1">
      <c r="A45" s="24"/>
    </row>
    <row r="46" spans="1:1" ht="30.75" customHeight="1">
      <c r="A46" s="25">
        <v>13</v>
      </c>
    </row>
    <row r="47" spans="1:1" ht="30.75" customHeight="1">
      <c r="A47" s="26" t="s">
        <v>4</v>
      </c>
    </row>
    <row r="48" spans="1:1" ht="30.75" customHeight="1">
      <c r="A48" s="27"/>
    </row>
    <row r="49" spans="9:9" ht="22.5" customHeight="1"/>
    <row r="50" spans="9:9" ht="22.5" customHeight="1">
      <c r="I50" s="9">
        <v>32</v>
      </c>
    </row>
    <row r="51" spans="9:9" ht="22.5" customHeight="1"/>
  </sheetData>
  <sortState xmlns:xlrd2="http://schemas.microsoft.com/office/spreadsheetml/2017/richdata2" ref="C5:U19">
    <sortCondition descending="1" ref="C5"/>
  </sortState>
  <mergeCells count="25">
    <mergeCell ref="K4:L4"/>
    <mergeCell ref="K5:L5"/>
    <mergeCell ref="K6:L6"/>
    <mergeCell ref="K7:L7"/>
    <mergeCell ref="C5:C6"/>
    <mergeCell ref="D5:D6"/>
    <mergeCell ref="C7:C11"/>
    <mergeCell ref="K8:L8"/>
    <mergeCell ref="K9:L9"/>
    <mergeCell ref="D7:D8"/>
    <mergeCell ref="K10:L10"/>
    <mergeCell ref="K11:L11"/>
    <mergeCell ref="D9:D10"/>
    <mergeCell ref="K18:L18"/>
    <mergeCell ref="C12:C17"/>
    <mergeCell ref="D16:D17"/>
    <mergeCell ref="K19:L19"/>
    <mergeCell ref="K12:L12"/>
    <mergeCell ref="K16:L16"/>
    <mergeCell ref="K17:L17"/>
    <mergeCell ref="K13:L13"/>
    <mergeCell ref="K14:L14"/>
    <mergeCell ref="D12:D13"/>
    <mergeCell ref="K15:L15"/>
    <mergeCell ref="I13:I14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67545-A2E6-47E2-81A4-0ACCA037955C}">
  <sheetPr codeName="Sheet7">
    <tabColor rgb="FF92D050"/>
    <pageSetUpPr fitToPage="1"/>
  </sheetPr>
  <dimension ref="C1:U51"/>
  <sheetViews>
    <sheetView view="pageBreakPreview" zoomScale="60" zoomScaleNormal="100" workbookViewId="0">
      <selection activeCell="M5" sqref="M5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/>
    <row r="2" spans="3:16" ht="22.5" customHeight="1"/>
    <row r="3" spans="3:16" ht="22.5" customHeight="1"/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47" t="s">
        <v>2211</v>
      </c>
      <c r="I4" s="47" t="s">
        <v>2212</v>
      </c>
      <c r="J4" s="47" t="s">
        <v>2213</v>
      </c>
      <c r="K4" s="86" t="s">
        <v>2214</v>
      </c>
      <c r="L4" s="86"/>
      <c r="M4" s="47" t="s">
        <v>2215</v>
      </c>
      <c r="N4" s="15" t="s">
        <v>2216</v>
      </c>
    </row>
    <row r="5" spans="3:16" ht="30.75" customHeight="1">
      <c r="C5" s="83">
        <v>22</v>
      </c>
      <c r="D5" s="46" t="s">
        <v>2079</v>
      </c>
      <c r="E5" s="18">
        <v>117</v>
      </c>
      <c r="F5" s="18" t="s">
        <v>10</v>
      </c>
      <c r="G5" s="18" t="s">
        <v>1950</v>
      </c>
      <c r="H5" s="19" t="s">
        <v>24</v>
      </c>
      <c r="I5" s="83" t="s">
        <v>2078</v>
      </c>
      <c r="J5" s="18"/>
      <c r="K5" s="81"/>
      <c r="L5" s="82"/>
      <c r="M5" s="20" cm="1">
        <f t="array" ref="M5">ProcessPrice(価格係数!$B$4*_xlfn.XLOOKUP(H5,価格表!A:A,価格表!G:G),価格係数!$L$7)</f>
        <v>69300</v>
      </c>
      <c r="N5" s="18"/>
      <c r="P5" s="32"/>
    </row>
    <row r="6" spans="3:16" ht="30.75" customHeight="1">
      <c r="C6" s="85"/>
      <c r="D6" s="11" t="s">
        <v>2080</v>
      </c>
      <c r="E6" s="11">
        <v>109</v>
      </c>
      <c r="F6" s="11" t="s">
        <v>10</v>
      </c>
      <c r="G6" s="11" t="s">
        <v>1950</v>
      </c>
      <c r="H6" s="12" t="s">
        <v>18</v>
      </c>
      <c r="I6" s="85"/>
      <c r="J6" s="11"/>
      <c r="K6" s="79"/>
      <c r="L6" s="80"/>
      <c r="M6" s="13" cm="1">
        <f t="array" ref="M6">ProcessPrice(価格係数!$B$4*_xlfn.XLOOKUP(H6,価格表!A:A,価格表!G:G),価格係数!$L$7)</f>
        <v>78200</v>
      </c>
      <c r="N6" s="11"/>
      <c r="P6" s="33">
        <v>23</v>
      </c>
    </row>
    <row r="7" spans="3:16" ht="30.75" customHeight="1">
      <c r="C7" s="85"/>
      <c r="D7" s="83" t="s">
        <v>2077</v>
      </c>
      <c r="E7" s="21">
        <v>123</v>
      </c>
      <c r="F7" s="21" t="s">
        <v>10</v>
      </c>
      <c r="G7" s="21" t="s">
        <v>1950</v>
      </c>
      <c r="H7" s="22" t="s">
        <v>27</v>
      </c>
      <c r="I7" s="84"/>
      <c r="J7" s="21"/>
      <c r="K7" s="81"/>
      <c r="L7" s="82"/>
      <c r="M7" s="23" cm="1">
        <f t="array" ref="M7">ProcessPrice(価格係数!$B$4*_xlfn.XLOOKUP(H7,価格表!A:A,価格表!G:G),価格係数!$L$7)</f>
        <v>85200</v>
      </c>
      <c r="N7" s="21"/>
      <c r="P7" s="34" t="s">
        <v>4</v>
      </c>
    </row>
    <row r="8" spans="3:16" ht="30.75" customHeight="1">
      <c r="C8" s="85"/>
      <c r="D8" s="84"/>
      <c r="E8" s="11">
        <v>123</v>
      </c>
      <c r="F8" s="11" t="s">
        <v>20</v>
      </c>
      <c r="G8" s="11" t="s">
        <v>1950</v>
      </c>
      <c r="H8" s="12" t="s">
        <v>95</v>
      </c>
      <c r="I8" s="11" t="s">
        <v>2118</v>
      </c>
      <c r="J8" s="11"/>
      <c r="K8" s="79"/>
      <c r="L8" s="80"/>
      <c r="M8" s="13" cm="1">
        <f t="array" ref="M8">ProcessPrice(価格係数!$B$4*_xlfn.XLOOKUP(H8,価格表!A:A,価格表!G:G),価格係数!$L$7)</f>
        <v>98000</v>
      </c>
      <c r="N8" s="11"/>
      <c r="P8" s="35"/>
    </row>
    <row r="9" spans="3:16" ht="30.75" customHeight="1">
      <c r="C9" s="85"/>
      <c r="D9" s="11" t="s">
        <v>240</v>
      </c>
      <c r="E9" s="21">
        <v>114</v>
      </c>
      <c r="F9" s="21" t="s">
        <v>201</v>
      </c>
      <c r="G9" s="21" t="s">
        <v>284</v>
      </c>
      <c r="H9" s="22" t="s">
        <v>241</v>
      </c>
      <c r="I9" s="11" t="s">
        <v>2126</v>
      </c>
      <c r="J9" s="21"/>
      <c r="K9" s="81"/>
      <c r="L9" s="82"/>
      <c r="M9" s="23" cm="1">
        <f t="array" ref="M9">ProcessPrice(価格係数!$B$4*_xlfn.XLOOKUP(H9,価格表!A:A,価格表!G:G),価格係数!$L$7)</f>
        <v>83200</v>
      </c>
      <c r="N9" s="21"/>
      <c r="P9" s="36"/>
    </row>
    <row r="10" spans="3:16" ht="30.75" customHeight="1">
      <c r="C10" s="85"/>
      <c r="D10" s="11" t="s">
        <v>2202</v>
      </c>
      <c r="E10" s="11">
        <v>127</v>
      </c>
      <c r="F10" s="11" t="s">
        <v>6</v>
      </c>
      <c r="G10" s="11" t="s">
        <v>2190</v>
      </c>
      <c r="H10" s="12" t="s">
        <v>2203</v>
      </c>
      <c r="I10" s="83" t="s">
        <v>71</v>
      </c>
      <c r="J10" s="11"/>
      <c r="K10" s="79"/>
      <c r="L10" s="80"/>
      <c r="M10" s="13" cm="1">
        <f t="array" ref="M10">ProcessPrice(価格係数!$B$4*_xlfn.XLOOKUP(H10,価格表!A:A,価格表!G:G),価格係数!$L$7)</f>
        <v>103800</v>
      </c>
      <c r="N10" s="11" t="s">
        <v>2096</v>
      </c>
      <c r="P10" s="37">
        <v>22</v>
      </c>
    </row>
    <row r="11" spans="3:16" ht="30.75" customHeight="1">
      <c r="C11" s="85"/>
      <c r="D11" s="11" t="s">
        <v>2182</v>
      </c>
      <c r="E11" s="21" t="s">
        <v>2089</v>
      </c>
      <c r="F11" s="21" t="s">
        <v>6</v>
      </c>
      <c r="G11" s="21" t="s">
        <v>1950</v>
      </c>
      <c r="H11" s="22" t="s">
        <v>2183</v>
      </c>
      <c r="I11" s="85"/>
      <c r="J11" s="21"/>
      <c r="K11" s="81"/>
      <c r="L11" s="82"/>
      <c r="M11" s="23" cm="1">
        <f t="array" ref="M11">ProcessPrice(価格係数!$B$4*_xlfn.XLOOKUP(H11,価格表!A:A,価格表!G:G),価格係数!$L$7)</f>
        <v>65700</v>
      </c>
      <c r="N11" s="21" t="s">
        <v>2096</v>
      </c>
      <c r="P11" s="38" t="s">
        <v>4</v>
      </c>
    </row>
    <row r="12" spans="3:16" ht="30.75" customHeight="1">
      <c r="C12" s="84"/>
      <c r="D12" s="11" t="s">
        <v>2157</v>
      </c>
      <c r="E12" s="11" t="s">
        <v>2091</v>
      </c>
      <c r="F12" s="11" t="s">
        <v>6</v>
      </c>
      <c r="G12" s="11" t="s">
        <v>1950</v>
      </c>
      <c r="H12" s="12" t="s">
        <v>2158</v>
      </c>
      <c r="I12" s="84"/>
      <c r="J12" s="11"/>
      <c r="K12" s="79"/>
      <c r="L12" s="80"/>
      <c r="M12" s="13" cm="1">
        <f t="array" ref="M12">ProcessPrice(価格係数!$B$4*_xlfn.XLOOKUP(H12,価格表!A:A,価格表!G:G),価格係数!$L$7)</f>
        <v>60100</v>
      </c>
      <c r="N12" s="11" t="s">
        <v>2096</v>
      </c>
      <c r="P12" s="39"/>
    </row>
    <row r="13" spans="3:16" ht="30.75" customHeight="1">
      <c r="C13" s="83">
        <v>20</v>
      </c>
      <c r="D13" s="11" t="s">
        <v>2083</v>
      </c>
      <c r="E13" s="21">
        <v>126</v>
      </c>
      <c r="F13" s="21" t="s">
        <v>10</v>
      </c>
      <c r="G13" s="21" t="s">
        <v>1950</v>
      </c>
      <c r="H13" s="22" t="s">
        <v>26</v>
      </c>
      <c r="I13" s="83" t="s">
        <v>2078</v>
      </c>
      <c r="J13" s="21"/>
      <c r="K13" s="81"/>
      <c r="L13" s="82"/>
      <c r="M13" s="23" cm="1">
        <f t="array" ref="M13">ProcessPrice(価格係数!$B$4*_xlfn.XLOOKUP(H13,価格表!A:A,価格表!G:G),価格係数!$L$7)</f>
        <v>63000</v>
      </c>
      <c r="N13" s="21"/>
      <c r="P13" s="32"/>
    </row>
    <row r="14" spans="3:16" ht="30.75" customHeight="1">
      <c r="C14" s="85"/>
      <c r="D14" s="11" t="s">
        <v>2082</v>
      </c>
      <c r="E14" s="11">
        <v>121</v>
      </c>
      <c r="F14" s="11" t="s">
        <v>10</v>
      </c>
      <c r="G14" s="11" t="s">
        <v>1950</v>
      </c>
      <c r="H14" s="12" t="s">
        <v>23</v>
      </c>
      <c r="I14" s="85"/>
      <c r="J14" s="11"/>
      <c r="K14" s="79"/>
      <c r="L14" s="80"/>
      <c r="M14" s="13" cm="1">
        <f t="array" ref="M14">ProcessPrice(価格係数!$B$4*_xlfn.XLOOKUP(H14,価格表!A:A,価格表!G:G),価格係数!$L$7)</f>
        <v>63200</v>
      </c>
      <c r="N14" s="11"/>
      <c r="P14" s="33">
        <v>21</v>
      </c>
    </row>
    <row r="15" spans="3:16" ht="30.75" customHeight="1">
      <c r="C15" s="85"/>
      <c r="D15" s="11" t="s">
        <v>2081</v>
      </c>
      <c r="E15" s="21">
        <v>114</v>
      </c>
      <c r="F15" s="21" t="s">
        <v>6</v>
      </c>
      <c r="G15" s="21" t="s">
        <v>1950</v>
      </c>
      <c r="H15" s="22" t="s">
        <v>17</v>
      </c>
      <c r="I15" s="84"/>
      <c r="J15" s="21"/>
      <c r="K15" s="81"/>
      <c r="L15" s="82"/>
      <c r="M15" s="23" cm="1">
        <f t="array" ref="M15">ProcessPrice(価格係数!$B$4*_xlfn.XLOOKUP(H15,価格表!A:A,価格表!G:G),価格係数!$L$7)</f>
        <v>74900</v>
      </c>
      <c r="N15" s="21"/>
      <c r="P15" s="34" t="s">
        <v>4</v>
      </c>
    </row>
    <row r="16" spans="3:16" ht="30.75" customHeight="1">
      <c r="C16" s="85"/>
      <c r="D16" s="11" t="s">
        <v>2083</v>
      </c>
      <c r="E16" s="11">
        <v>126</v>
      </c>
      <c r="F16" s="11" t="s">
        <v>20</v>
      </c>
      <c r="G16" s="11" t="s">
        <v>1950</v>
      </c>
      <c r="H16" s="12" t="s">
        <v>93</v>
      </c>
      <c r="I16" s="83" t="s">
        <v>2118</v>
      </c>
      <c r="J16" s="11"/>
      <c r="K16" s="79"/>
      <c r="L16" s="80"/>
      <c r="M16" s="13" cm="1">
        <f t="array" ref="M16">ProcessPrice(価格係数!$B$4*_xlfn.XLOOKUP(H16,価格表!A:A,価格表!G:G),価格係数!$L$7)</f>
        <v>72500</v>
      </c>
      <c r="N16" s="11"/>
      <c r="P16" s="35"/>
    </row>
    <row r="17" spans="3:16" ht="30.75" customHeight="1">
      <c r="C17" s="85"/>
      <c r="D17" s="11" t="s">
        <v>2082</v>
      </c>
      <c r="E17" s="21">
        <v>121</v>
      </c>
      <c r="F17" s="21" t="s">
        <v>20</v>
      </c>
      <c r="G17" s="21" t="s">
        <v>1950</v>
      </c>
      <c r="H17" s="22" t="s">
        <v>90</v>
      </c>
      <c r="I17" s="85"/>
      <c r="J17" s="21"/>
      <c r="K17" s="81"/>
      <c r="L17" s="82"/>
      <c r="M17" s="23" cm="1">
        <f t="array" ref="M17">ProcessPrice(価格係数!$B$4*_xlfn.XLOOKUP(H17,価格表!A:A,価格表!G:G),価格係数!$L$7)</f>
        <v>99300</v>
      </c>
      <c r="N17" s="21"/>
      <c r="P17" s="36"/>
    </row>
    <row r="18" spans="3:16" ht="30.75" customHeight="1">
      <c r="C18" s="85"/>
      <c r="D18" s="11" t="s">
        <v>2081</v>
      </c>
      <c r="E18" s="11">
        <v>114</v>
      </c>
      <c r="F18" s="11" t="s">
        <v>20</v>
      </c>
      <c r="G18" s="11" t="s">
        <v>1950</v>
      </c>
      <c r="H18" s="12" t="s">
        <v>86</v>
      </c>
      <c r="I18" s="85"/>
      <c r="J18" s="11"/>
      <c r="K18" s="79"/>
      <c r="L18" s="80"/>
      <c r="M18" s="13" cm="1">
        <f t="array" ref="M18">ProcessPrice(価格係数!$B$4*_xlfn.XLOOKUP(H18,価格表!A:A,価格表!G:G),価格係数!$L$7)</f>
        <v>86200</v>
      </c>
      <c r="N18" s="11"/>
      <c r="P18" s="37">
        <v>20</v>
      </c>
    </row>
    <row r="19" spans="3:16" ht="30.75" customHeight="1">
      <c r="C19" s="85"/>
      <c r="D19" s="11" t="s">
        <v>2119</v>
      </c>
      <c r="E19" s="21">
        <v>127</v>
      </c>
      <c r="F19" s="21" t="s">
        <v>20</v>
      </c>
      <c r="G19" s="21" t="s">
        <v>1950</v>
      </c>
      <c r="H19" s="22" t="s">
        <v>94</v>
      </c>
      <c r="I19" s="84"/>
      <c r="J19" s="21"/>
      <c r="K19" s="81"/>
      <c r="L19" s="82"/>
      <c r="M19" s="23" cm="1">
        <f t="array" ref="M19">ProcessPrice(価格係数!$B$4*_xlfn.XLOOKUP(H19,価格表!A:A,価格表!G:G),価格係数!$L$7)</f>
        <v>80700</v>
      </c>
      <c r="N19" s="21"/>
      <c r="P19" s="38" t="s">
        <v>4</v>
      </c>
    </row>
    <row r="20" spans="3:16" ht="30.75" customHeight="1">
      <c r="C20" s="85"/>
      <c r="D20" s="11" t="s">
        <v>221</v>
      </c>
      <c r="E20" s="11">
        <v>102</v>
      </c>
      <c r="F20" s="11" t="s">
        <v>201</v>
      </c>
      <c r="G20" s="11"/>
      <c r="H20" s="12" t="s">
        <v>222</v>
      </c>
      <c r="I20" s="11" t="s">
        <v>2126</v>
      </c>
      <c r="J20" s="11"/>
      <c r="K20" s="79"/>
      <c r="L20" s="80"/>
      <c r="M20" s="13" cm="1">
        <f t="array" ref="M20">ProcessPrice(価格係数!$B$4*_xlfn.XLOOKUP(H20,価格表!A:A,価格表!G:G),価格係数!$L$7)</f>
        <v>59300</v>
      </c>
      <c r="N20" s="11"/>
      <c r="P20" s="39"/>
    </row>
    <row r="21" spans="3:16" ht="30.75" customHeight="1">
      <c r="C21" s="85"/>
      <c r="D21" s="11" t="s">
        <v>65</v>
      </c>
      <c r="E21" s="21" t="s">
        <v>2087</v>
      </c>
      <c r="F21" s="21" t="s">
        <v>6</v>
      </c>
      <c r="G21" s="21" t="s">
        <v>1950</v>
      </c>
      <c r="H21" s="22" t="s">
        <v>66</v>
      </c>
      <c r="I21" s="83" t="s">
        <v>2078</v>
      </c>
      <c r="J21" s="21"/>
      <c r="K21" s="81"/>
      <c r="L21" s="82"/>
      <c r="M21" s="23" cm="1">
        <f t="array" ref="M21">ProcessPrice(価格係数!$B$4*_xlfn.XLOOKUP(H21,価格表!A:A,価格表!G:G),価格係数!$L$7)</f>
        <v>83800</v>
      </c>
      <c r="N21" s="21"/>
      <c r="P21" s="36"/>
    </row>
    <row r="22" spans="3:16" ht="30.75" customHeight="1">
      <c r="C22" s="85"/>
      <c r="D22" s="83" t="s">
        <v>54</v>
      </c>
      <c r="E22" s="11" t="s">
        <v>2085</v>
      </c>
      <c r="F22" s="11" t="s">
        <v>6</v>
      </c>
      <c r="G22" s="11" t="s">
        <v>1951</v>
      </c>
      <c r="H22" s="12" t="s">
        <v>55</v>
      </c>
      <c r="I22" s="84"/>
      <c r="J22" s="11"/>
      <c r="K22" s="79"/>
      <c r="L22" s="80"/>
      <c r="M22" s="13" cm="1">
        <f t="array" ref="M22">ProcessPrice(価格係数!$B$4*_xlfn.XLOOKUP(H22,価格表!A:A,価格表!G:G),価格係数!$L$7)</f>
        <v>72600</v>
      </c>
      <c r="N22" s="11"/>
      <c r="P22" s="37">
        <v>19</v>
      </c>
    </row>
    <row r="23" spans="3:16" ht="30.75" customHeight="1">
      <c r="C23" s="85"/>
      <c r="D23" s="84"/>
      <c r="E23" s="21">
        <v>113</v>
      </c>
      <c r="F23" s="21" t="s">
        <v>63</v>
      </c>
      <c r="G23" s="21"/>
      <c r="H23" s="22" t="s">
        <v>238</v>
      </c>
      <c r="I23" s="11" t="s">
        <v>2126</v>
      </c>
      <c r="J23" s="21"/>
      <c r="K23" s="81" t="s">
        <v>2127</v>
      </c>
      <c r="L23" s="82"/>
      <c r="M23" s="23" cm="1">
        <f t="array" ref="M23">ProcessPrice(価格係数!$B$4*_xlfn.XLOOKUP(H23,価格表!A:A,価格表!G:G),価格係数!$L$7)</f>
        <v>69000</v>
      </c>
      <c r="N23" s="21"/>
      <c r="P23" s="38" t="s">
        <v>4</v>
      </c>
    </row>
    <row r="24" spans="3:16" ht="30.75" customHeight="1">
      <c r="C24" s="85"/>
      <c r="D24" s="83" t="s">
        <v>62</v>
      </c>
      <c r="E24" s="11" t="s">
        <v>2087</v>
      </c>
      <c r="F24" s="11" t="s">
        <v>63</v>
      </c>
      <c r="G24" s="11" t="s">
        <v>1951</v>
      </c>
      <c r="H24" s="12" t="s">
        <v>64</v>
      </c>
      <c r="I24" s="11" t="s">
        <v>2078</v>
      </c>
      <c r="J24" s="11"/>
      <c r="K24" s="79"/>
      <c r="L24" s="80"/>
      <c r="M24" s="13" cm="1">
        <f t="array" ref="M24">ProcessPrice(価格係数!$B$4*_xlfn.XLOOKUP(H24,価格表!A:A,価格表!G:G),価格係数!$L$7)</f>
        <v>76600</v>
      </c>
      <c r="N24" s="11"/>
      <c r="P24" s="39"/>
    </row>
    <row r="25" spans="3:16" ht="30.75" customHeight="1">
      <c r="C25" s="85"/>
      <c r="D25" s="84"/>
      <c r="E25" s="21" t="s">
        <v>2098</v>
      </c>
      <c r="F25" s="21" t="s">
        <v>20</v>
      </c>
      <c r="G25" s="21" t="s">
        <v>1950</v>
      </c>
      <c r="H25" s="22" t="s">
        <v>127</v>
      </c>
      <c r="I25" s="11" t="s">
        <v>2118</v>
      </c>
      <c r="J25" s="21"/>
      <c r="K25" s="81"/>
      <c r="L25" s="82"/>
      <c r="M25" s="23" cm="1">
        <f t="array" ref="M25">ProcessPrice(価格係数!$B$4*_xlfn.XLOOKUP(H25,価格表!A:A,価格表!G:G),価格係数!$L$7)</f>
        <v>88200</v>
      </c>
      <c r="N25" s="21"/>
      <c r="P25" s="36"/>
    </row>
    <row r="26" spans="3:16" ht="30.75" customHeight="1">
      <c r="C26" s="85"/>
      <c r="D26" s="83" t="s">
        <v>133</v>
      </c>
      <c r="E26" s="11" t="s">
        <v>2091</v>
      </c>
      <c r="F26" s="11" t="s">
        <v>6</v>
      </c>
      <c r="G26" s="11" t="s">
        <v>1950</v>
      </c>
      <c r="H26" s="12" t="s">
        <v>2181</v>
      </c>
      <c r="I26" s="11" t="s">
        <v>71</v>
      </c>
      <c r="J26" s="11"/>
      <c r="K26" s="79"/>
      <c r="L26" s="80"/>
      <c r="M26" s="13" cm="1">
        <f t="array" ref="M26">ProcessPrice(価格係数!$B$4*_xlfn.XLOOKUP(H26,価格表!A:A,価格表!G:G),価格係数!$L$7)</f>
        <v>80800</v>
      </c>
      <c r="N26" s="11"/>
      <c r="P26" s="37">
        <v>18</v>
      </c>
    </row>
    <row r="27" spans="3:16" ht="30.75" customHeight="1">
      <c r="C27" s="85"/>
      <c r="D27" s="84"/>
      <c r="E27" s="21" t="s">
        <v>2091</v>
      </c>
      <c r="F27" s="21" t="s">
        <v>20</v>
      </c>
      <c r="G27" s="21" t="s">
        <v>1950</v>
      </c>
      <c r="H27" s="22" t="s">
        <v>134</v>
      </c>
      <c r="I27" s="11" t="s">
        <v>2118</v>
      </c>
      <c r="J27" s="21"/>
      <c r="K27" s="81"/>
      <c r="L27" s="82"/>
      <c r="M27" s="23" cm="1">
        <f t="array" ref="M27">ProcessPrice(価格係数!$B$4*_xlfn.XLOOKUP(H27,価格表!A:A,価格表!G:G),価格係数!$L$7)</f>
        <v>92900</v>
      </c>
      <c r="N27" s="21"/>
      <c r="P27" s="38" t="s">
        <v>4</v>
      </c>
    </row>
    <row r="28" spans="3:16" ht="30.75" customHeight="1">
      <c r="C28" s="85"/>
      <c r="D28" s="83" t="s">
        <v>143</v>
      </c>
      <c r="E28" s="11">
        <v>125</v>
      </c>
      <c r="F28" s="11" t="s">
        <v>6</v>
      </c>
      <c r="G28" s="11" t="s">
        <v>2190</v>
      </c>
      <c r="H28" s="12" t="s">
        <v>2191</v>
      </c>
      <c r="I28" s="11" t="s">
        <v>71</v>
      </c>
      <c r="J28" s="11"/>
      <c r="K28" s="79"/>
      <c r="L28" s="80"/>
      <c r="M28" s="13" cm="1">
        <f t="array" ref="M28">ProcessPrice(価格係数!$B$4*_xlfn.XLOOKUP(H28,価格表!A:A,価格表!G:G),価格係数!$L$7)</f>
        <v>84800</v>
      </c>
      <c r="N28" s="11"/>
      <c r="P28" s="39"/>
    </row>
    <row r="29" spans="3:16" ht="30.75" customHeight="1">
      <c r="C29" s="85"/>
      <c r="D29" s="84"/>
      <c r="E29" s="21" t="s">
        <v>2084</v>
      </c>
      <c r="F29" s="21" t="s">
        <v>20</v>
      </c>
      <c r="G29" s="21" t="s">
        <v>1950</v>
      </c>
      <c r="H29" s="22" t="s">
        <v>144</v>
      </c>
      <c r="I29" s="11" t="s">
        <v>2118</v>
      </c>
      <c r="J29" s="21"/>
      <c r="K29" s="81"/>
      <c r="L29" s="82"/>
      <c r="M29" s="23" cm="1">
        <f t="array" ref="M29">ProcessPrice(価格係数!$B$4*_xlfn.XLOOKUP(H29,価格表!A:A,価格表!G:G),価格係数!$L$7)</f>
        <v>97500</v>
      </c>
      <c r="N29" s="21"/>
      <c r="P29" s="32"/>
    </row>
    <row r="30" spans="3:16" ht="30.75" customHeight="1">
      <c r="C30" s="85"/>
      <c r="D30" s="11" t="s">
        <v>225</v>
      </c>
      <c r="E30" s="11">
        <v>107</v>
      </c>
      <c r="F30" s="11" t="s">
        <v>201</v>
      </c>
      <c r="G30" s="11"/>
      <c r="H30" s="12" t="s">
        <v>226</v>
      </c>
      <c r="I30" s="11" t="s">
        <v>2126</v>
      </c>
      <c r="J30" s="11"/>
      <c r="K30" s="79"/>
      <c r="L30" s="80"/>
      <c r="M30" s="13" cm="1">
        <f t="array" ref="M30">ProcessPrice(価格係数!$B$4*_xlfn.XLOOKUP(H30,価格表!A:A,価格表!G:G),価格係数!$L$7)</f>
        <v>55300</v>
      </c>
      <c r="N30" s="11"/>
      <c r="P30" s="33">
        <v>17</v>
      </c>
    </row>
    <row r="31" spans="3:16" ht="30.75" customHeight="1">
      <c r="C31" s="85"/>
      <c r="D31" s="11" t="s">
        <v>50</v>
      </c>
      <c r="E31" s="21" t="s">
        <v>2084</v>
      </c>
      <c r="F31" s="21" t="s">
        <v>6</v>
      </c>
      <c r="G31" s="21" t="s">
        <v>1950</v>
      </c>
      <c r="H31" s="22" t="s">
        <v>51</v>
      </c>
      <c r="I31" s="83" t="s">
        <v>2078</v>
      </c>
      <c r="J31" s="21"/>
      <c r="K31" s="81"/>
      <c r="L31" s="82"/>
      <c r="M31" s="23" cm="1">
        <f t="array" ref="M31">ProcessPrice(価格係数!$B$4*_xlfn.XLOOKUP(H31,価格表!A:A,価格表!G:G),価格係数!$L$7)</f>
        <v>65500</v>
      </c>
      <c r="N31" s="21"/>
      <c r="P31" s="34" t="s">
        <v>4</v>
      </c>
    </row>
    <row r="32" spans="3:16" ht="30.75" customHeight="1">
      <c r="C32" s="85"/>
      <c r="D32" s="11" t="s">
        <v>56</v>
      </c>
      <c r="E32" s="11" t="s">
        <v>2086</v>
      </c>
      <c r="F32" s="11" t="s">
        <v>6</v>
      </c>
      <c r="G32" s="11" t="s">
        <v>1951</v>
      </c>
      <c r="H32" s="12" t="s">
        <v>57</v>
      </c>
      <c r="I32" s="84"/>
      <c r="J32" s="11"/>
      <c r="K32" s="79"/>
      <c r="L32" s="80"/>
      <c r="M32" s="13" cm="1">
        <f t="array" ref="M32">ProcessPrice(価格係数!$B$4*_xlfn.XLOOKUP(H32,価格表!A:A,価格表!G:G),価格係数!$L$7)</f>
        <v>68800</v>
      </c>
      <c r="N32" s="11"/>
      <c r="P32" s="35"/>
    </row>
    <row r="33" spans="3:16" ht="30.75" customHeight="1">
      <c r="C33" s="85"/>
      <c r="D33" s="11" t="s">
        <v>2170</v>
      </c>
      <c r="E33" s="21" t="s">
        <v>2089</v>
      </c>
      <c r="F33" s="21" t="s">
        <v>6</v>
      </c>
      <c r="G33" s="21" t="s">
        <v>1950</v>
      </c>
      <c r="H33" s="22" t="s">
        <v>2171</v>
      </c>
      <c r="I33" s="83" t="s">
        <v>71</v>
      </c>
      <c r="J33" s="21"/>
      <c r="K33" s="81"/>
      <c r="L33" s="82"/>
      <c r="M33" s="23" cm="1">
        <f t="array" ref="M33">ProcessPrice(価格係数!$B$4*_xlfn.XLOOKUP(H33,価格表!A:A,価格表!G:G),価格係数!$L$7)</f>
        <v>73700</v>
      </c>
      <c r="N33" s="21" t="s">
        <v>542</v>
      </c>
      <c r="P33" s="32"/>
    </row>
    <row r="34" spans="3:16" ht="30.75" customHeight="1">
      <c r="C34" s="85"/>
      <c r="D34" s="83" t="s">
        <v>135</v>
      </c>
      <c r="E34" s="11" t="s">
        <v>2088</v>
      </c>
      <c r="F34" s="11" t="s">
        <v>6</v>
      </c>
      <c r="G34" s="11" t="s">
        <v>1950</v>
      </c>
      <c r="H34" s="12" t="s">
        <v>2184</v>
      </c>
      <c r="I34" s="84"/>
      <c r="J34" s="11"/>
      <c r="K34" s="79"/>
      <c r="L34" s="80"/>
      <c r="M34" s="13" cm="1">
        <f t="array" ref="M34">ProcessPrice(価格係数!$B$4*_xlfn.XLOOKUP(H34,価格表!A:A,価格表!G:G),価格係数!$L$7)</f>
        <v>73800</v>
      </c>
      <c r="N34" s="11"/>
      <c r="P34" s="33">
        <v>16</v>
      </c>
    </row>
    <row r="35" spans="3:16" ht="30.75" customHeight="1">
      <c r="C35" s="85"/>
      <c r="D35" s="84"/>
      <c r="E35" s="21" t="s">
        <v>2088</v>
      </c>
      <c r="F35" s="21" t="s">
        <v>20</v>
      </c>
      <c r="G35" s="21" t="s">
        <v>1950</v>
      </c>
      <c r="H35" s="22" t="s">
        <v>136</v>
      </c>
      <c r="I35" s="11" t="s">
        <v>2118</v>
      </c>
      <c r="J35" s="21"/>
      <c r="K35" s="81"/>
      <c r="L35" s="82"/>
      <c r="M35" s="23" cm="1">
        <f t="array" ref="M35">ProcessPrice(価格係数!$B$4*_xlfn.XLOOKUP(H35,価格表!A:A,価格表!G:G),価格係数!$L$7)</f>
        <v>84800</v>
      </c>
      <c r="N35" s="21"/>
      <c r="P35" s="34" t="s">
        <v>4</v>
      </c>
    </row>
    <row r="36" spans="3:16" ht="30.75" customHeight="1">
      <c r="C36" s="85"/>
      <c r="D36" s="83" t="s">
        <v>151</v>
      </c>
      <c r="E36" s="11">
        <v>128</v>
      </c>
      <c r="F36" s="11" t="s">
        <v>6</v>
      </c>
      <c r="G36" s="11" t="s">
        <v>2190</v>
      </c>
      <c r="H36" s="12" t="s">
        <v>2204</v>
      </c>
      <c r="I36" s="11" t="s">
        <v>71</v>
      </c>
      <c r="J36" s="11"/>
      <c r="K36" s="79"/>
      <c r="L36" s="80"/>
      <c r="M36" s="13" cm="1">
        <f t="array" ref="M36">ProcessPrice(価格係数!$B$4*_xlfn.XLOOKUP(H36,価格表!A:A,価格表!G:G),価格係数!$L$7)</f>
        <v>84000</v>
      </c>
      <c r="N36" s="11"/>
      <c r="P36" s="35"/>
    </row>
    <row r="37" spans="3:16" ht="30.75" customHeight="1">
      <c r="C37" s="85"/>
      <c r="D37" s="84"/>
      <c r="E37" s="21" t="s">
        <v>2088</v>
      </c>
      <c r="F37" s="21" t="s">
        <v>20</v>
      </c>
      <c r="G37" s="21" t="s">
        <v>1950</v>
      </c>
      <c r="H37" s="22" t="s">
        <v>152</v>
      </c>
      <c r="I37" s="11" t="s">
        <v>2118</v>
      </c>
      <c r="J37" s="21"/>
      <c r="K37" s="81"/>
      <c r="L37" s="82"/>
      <c r="M37" s="23" cm="1">
        <f t="array" ref="M37">ProcessPrice(価格係数!$B$4*_xlfn.XLOOKUP(H37,価格表!A:A,価格表!G:G),価格係数!$L$7)</f>
        <v>96600</v>
      </c>
      <c r="N37" s="21"/>
      <c r="P37" s="32"/>
    </row>
    <row r="38" spans="3:16" ht="30.75" customHeight="1">
      <c r="C38" s="85"/>
      <c r="D38" s="83" t="s">
        <v>124</v>
      </c>
      <c r="E38" s="11" t="s">
        <v>2088</v>
      </c>
      <c r="F38" s="11" t="s">
        <v>6</v>
      </c>
      <c r="G38" s="11" t="s">
        <v>1950</v>
      </c>
      <c r="H38" s="12" t="s">
        <v>2166</v>
      </c>
      <c r="I38" s="11" t="s">
        <v>71</v>
      </c>
      <c r="J38" s="11"/>
      <c r="K38" s="79"/>
      <c r="L38" s="80"/>
      <c r="M38" s="13" cm="1">
        <f t="array" ref="M38">ProcessPrice(価格係数!$B$4*_xlfn.XLOOKUP(H38,価格表!A:A,価格表!G:G),価格係数!$L$7)</f>
        <v>81800</v>
      </c>
      <c r="N38" s="11"/>
      <c r="P38" s="33">
        <v>15</v>
      </c>
    </row>
    <row r="39" spans="3:16" ht="30.75" customHeight="1">
      <c r="C39" s="85"/>
      <c r="D39" s="84"/>
      <c r="E39" s="21" t="s">
        <v>2088</v>
      </c>
      <c r="F39" s="21" t="s">
        <v>20</v>
      </c>
      <c r="G39" s="21" t="s">
        <v>1950</v>
      </c>
      <c r="H39" s="22" t="s">
        <v>125</v>
      </c>
      <c r="I39" s="11" t="s">
        <v>2118</v>
      </c>
      <c r="J39" s="21"/>
      <c r="K39" s="81"/>
      <c r="L39" s="82"/>
      <c r="M39" s="23" cm="1">
        <f t="array" ref="M39">ProcessPrice(価格係数!$B$4*_xlfn.XLOOKUP(H39,価格表!A:A,価格表!G:G),価格係数!$L$7)</f>
        <v>94100</v>
      </c>
      <c r="N39" s="21"/>
      <c r="P39" s="34" t="s">
        <v>4</v>
      </c>
    </row>
    <row r="40" spans="3:16" ht="30.75" customHeight="1">
      <c r="C40" s="85"/>
      <c r="D40" s="11" t="s">
        <v>2172</v>
      </c>
      <c r="E40" s="11" t="s">
        <v>2090</v>
      </c>
      <c r="F40" s="11" t="s">
        <v>6</v>
      </c>
      <c r="G40" s="11" t="s">
        <v>1950</v>
      </c>
      <c r="H40" s="12" t="s">
        <v>2173</v>
      </c>
      <c r="I40" s="83" t="s">
        <v>71</v>
      </c>
      <c r="J40" s="11"/>
      <c r="K40" s="79"/>
      <c r="L40" s="80"/>
      <c r="M40" s="13" cm="1">
        <f t="array" ref="M40">ProcessPrice(価格係数!$B$4*_xlfn.XLOOKUP(H40,価格表!A:A,価格表!G:G),価格係数!$L$7)</f>
        <v>86400</v>
      </c>
      <c r="N40" s="11"/>
      <c r="P40" s="35"/>
    </row>
    <row r="41" spans="3:16" ht="30.75" customHeight="1">
      <c r="C41" s="85"/>
      <c r="D41" s="83" t="s">
        <v>137</v>
      </c>
      <c r="E41" s="21" t="s">
        <v>2092</v>
      </c>
      <c r="F41" s="21" t="s">
        <v>6</v>
      </c>
      <c r="G41" s="21" t="s">
        <v>1950</v>
      </c>
      <c r="H41" s="22" t="s">
        <v>2185</v>
      </c>
      <c r="I41" s="84"/>
      <c r="J41" s="21"/>
      <c r="K41" s="81"/>
      <c r="L41" s="82"/>
      <c r="M41" s="23" cm="1">
        <f t="array" ref="M41">ProcessPrice(価格係数!$B$4*_xlfn.XLOOKUP(H41,価格表!A:A,価格表!G:G),価格係数!$L$7)</f>
        <v>84300</v>
      </c>
      <c r="N41" s="21" t="s">
        <v>542</v>
      </c>
      <c r="P41" s="32"/>
    </row>
    <row r="42" spans="3:16" ht="30.75" customHeight="1">
      <c r="C42" s="84"/>
      <c r="D42" s="84"/>
      <c r="E42" s="11" t="s">
        <v>2092</v>
      </c>
      <c r="F42" s="11" t="s">
        <v>20</v>
      </c>
      <c r="G42" s="11" t="s">
        <v>1950</v>
      </c>
      <c r="H42" s="12" t="s">
        <v>138</v>
      </c>
      <c r="I42" s="11" t="s">
        <v>2118</v>
      </c>
      <c r="J42" s="11"/>
      <c r="K42" s="79"/>
      <c r="L42" s="80"/>
      <c r="M42" s="13" cm="1">
        <f t="array" ref="M42">ProcessPrice(価格係数!$B$4*_xlfn.XLOOKUP(H42,価格表!A:A,価格表!G:G),価格係数!$L$7)</f>
        <v>96900</v>
      </c>
      <c r="N42" s="11"/>
      <c r="P42" s="33">
        <v>14</v>
      </c>
    </row>
    <row r="43" spans="3:16" ht="30.75" customHeight="1">
      <c r="C43" s="83">
        <v>19</v>
      </c>
      <c r="D43" s="11" t="s">
        <v>216</v>
      </c>
      <c r="E43" s="21">
        <v>105</v>
      </c>
      <c r="F43" s="21" t="s">
        <v>201</v>
      </c>
      <c r="G43" s="21" t="s">
        <v>284</v>
      </c>
      <c r="H43" s="22" t="s">
        <v>217</v>
      </c>
      <c r="I43" s="83" t="s">
        <v>2126</v>
      </c>
      <c r="J43" s="21"/>
      <c r="K43" s="81"/>
      <c r="L43" s="82"/>
      <c r="M43" s="23" cm="1">
        <f t="array" ref="M43">ProcessPrice(価格係数!$B$4*_xlfn.XLOOKUP(H43,価格表!A:A,価格表!G:G),価格係数!$L$7)</f>
        <v>45400</v>
      </c>
      <c r="N43" s="21"/>
      <c r="P43" s="34" t="s">
        <v>4</v>
      </c>
    </row>
    <row r="44" spans="3:16" ht="30.75" customHeight="1">
      <c r="C44" s="84"/>
      <c r="D44" s="11" t="s">
        <v>230</v>
      </c>
      <c r="E44" s="11">
        <v>111</v>
      </c>
      <c r="F44" s="11" t="s">
        <v>201</v>
      </c>
      <c r="G44" s="11" t="s">
        <v>284</v>
      </c>
      <c r="H44" s="12" t="s">
        <v>231</v>
      </c>
      <c r="I44" s="84"/>
      <c r="J44" s="11"/>
      <c r="K44" s="79"/>
      <c r="L44" s="80"/>
      <c r="M44" s="13" cm="1">
        <f t="array" ref="M44">ProcessPrice(価格係数!$B$4*_xlfn.XLOOKUP(H44,価格表!A:A,価格表!G:G),価格係数!$L$7)</f>
        <v>50200</v>
      </c>
      <c r="N44" s="11"/>
      <c r="P44" s="35"/>
    </row>
    <row r="45" spans="3:16" ht="30.75" customHeight="1">
      <c r="C45" s="83">
        <v>18</v>
      </c>
      <c r="D45" s="11" t="s">
        <v>2094</v>
      </c>
      <c r="E45" s="21">
        <v>123</v>
      </c>
      <c r="F45" s="21" t="s">
        <v>10</v>
      </c>
      <c r="G45" s="21" t="s">
        <v>1950</v>
      </c>
      <c r="H45" s="22" t="s">
        <v>19</v>
      </c>
      <c r="I45" s="83" t="s">
        <v>2078</v>
      </c>
      <c r="J45" s="21"/>
      <c r="K45" s="81" t="s">
        <v>2107</v>
      </c>
      <c r="L45" s="82"/>
      <c r="M45" s="23" cm="1">
        <f t="array" ref="M45">ProcessPrice(価格係数!$B$4*_xlfn.XLOOKUP(H45,価格表!A:A,価格表!G:G),価格係数!$L$7)</f>
        <v>58000</v>
      </c>
      <c r="N45" s="21"/>
      <c r="P45" s="32"/>
    </row>
    <row r="46" spans="3:16" ht="30.75" customHeight="1">
      <c r="C46" s="85"/>
      <c r="D46" s="11" t="s">
        <v>2093</v>
      </c>
      <c r="E46" s="11">
        <v>118</v>
      </c>
      <c r="F46" s="11" t="s">
        <v>6</v>
      </c>
      <c r="G46" s="11" t="s">
        <v>1950</v>
      </c>
      <c r="H46" s="12" t="s">
        <v>16</v>
      </c>
      <c r="I46" s="84"/>
      <c r="J46" s="11"/>
      <c r="K46" s="79"/>
      <c r="L46" s="80"/>
      <c r="M46" s="13" cm="1">
        <f t="array" ref="M46">ProcessPrice(価格係数!$B$4*_xlfn.XLOOKUP(H46,価格表!A:A,価格表!G:G),価格係数!$L$7)</f>
        <v>55100</v>
      </c>
      <c r="N46" s="11"/>
      <c r="P46" s="33">
        <v>13</v>
      </c>
    </row>
    <row r="47" spans="3:16" ht="30.75" customHeight="1">
      <c r="C47" s="85"/>
      <c r="D47" s="11" t="s">
        <v>2120</v>
      </c>
      <c r="E47" s="21">
        <v>128</v>
      </c>
      <c r="F47" s="21" t="s">
        <v>20</v>
      </c>
      <c r="G47" s="21" t="s">
        <v>1950</v>
      </c>
      <c r="H47" s="22" t="s">
        <v>92</v>
      </c>
      <c r="I47" s="83" t="s">
        <v>2118</v>
      </c>
      <c r="J47" s="21"/>
      <c r="K47" s="81"/>
      <c r="L47" s="82"/>
      <c r="M47" s="23" cm="1">
        <f t="array" ref="M47">ProcessPrice(価格係数!$B$4*_xlfn.XLOOKUP(H47,価格表!A:A,価格表!G:G),価格係数!$L$7)</f>
        <v>79100</v>
      </c>
      <c r="N47" s="21"/>
      <c r="P47" s="34" t="s">
        <v>4</v>
      </c>
    </row>
    <row r="48" spans="3:16" ht="30.75" customHeight="1">
      <c r="C48" s="84"/>
      <c r="D48" s="11" t="s">
        <v>2094</v>
      </c>
      <c r="E48" s="11">
        <v>123</v>
      </c>
      <c r="F48" s="11" t="s">
        <v>20</v>
      </c>
      <c r="G48" s="11" t="s">
        <v>1950</v>
      </c>
      <c r="H48" s="12" t="s">
        <v>89</v>
      </c>
      <c r="I48" s="84"/>
      <c r="J48" s="11"/>
      <c r="K48" s="79"/>
      <c r="L48" s="80"/>
      <c r="M48" s="13" cm="1">
        <f t="array" ref="M48">ProcessPrice(価格係数!$B$4*_xlfn.XLOOKUP(H48,価格表!A:A,価格表!G:G),価格係数!$L$7)</f>
        <v>61500</v>
      </c>
      <c r="N48" s="11"/>
      <c r="P48" s="35"/>
    </row>
    <row r="49" spans="8:13" ht="22.5" customHeight="1">
      <c r="H49" s="48"/>
      <c r="M49" s="49"/>
    </row>
    <row r="50" spans="8:13" ht="22.5" customHeight="1">
      <c r="H50" s="48"/>
      <c r="I50" s="9">
        <v>33</v>
      </c>
      <c r="M50" s="49"/>
    </row>
    <row r="51" spans="8:13" ht="22.5" customHeight="1">
      <c r="H51" s="48"/>
      <c r="M51" s="49"/>
    </row>
  </sheetData>
  <sortState xmlns:xlrd2="http://schemas.microsoft.com/office/spreadsheetml/2017/richdata2" ref="C5:U51">
    <sortCondition descending="1" ref="C5"/>
  </sortState>
  <mergeCells count="69">
    <mergeCell ref="K4:L4"/>
    <mergeCell ref="K5:L5"/>
    <mergeCell ref="K6:L6"/>
    <mergeCell ref="K7:L7"/>
    <mergeCell ref="K8:L8"/>
    <mergeCell ref="C5:C12"/>
    <mergeCell ref="I10:I12"/>
    <mergeCell ref="K14:L14"/>
    <mergeCell ref="K15:L15"/>
    <mergeCell ref="K16:L16"/>
    <mergeCell ref="I13:I15"/>
    <mergeCell ref="I5:I7"/>
    <mergeCell ref="K9:L9"/>
    <mergeCell ref="D7:D8"/>
    <mergeCell ref="K10:L10"/>
    <mergeCell ref="K11:L11"/>
    <mergeCell ref="K12:L12"/>
    <mergeCell ref="K13:L13"/>
    <mergeCell ref="I21:I22"/>
    <mergeCell ref="K24:L24"/>
    <mergeCell ref="D22:D23"/>
    <mergeCell ref="K25:L25"/>
    <mergeCell ref="K17:L17"/>
    <mergeCell ref="K18:L18"/>
    <mergeCell ref="K19:L19"/>
    <mergeCell ref="K20:L20"/>
    <mergeCell ref="I16:I19"/>
    <mergeCell ref="K21:L21"/>
    <mergeCell ref="K22:L22"/>
    <mergeCell ref="K23:L23"/>
    <mergeCell ref="K26:L26"/>
    <mergeCell ref="D24:D25"/>
    <mergeCell ref="K27:L27"/>
    <mergeCell ref="K28:L28"/>
    <mergeCell ref="D26:D27"/>
    <mergeCell ref="K37:L37"/>
    <mergeCell ref="K30:L30"/>
    <mergeCell ref="D28:D29"/>
    <mergeCell ref="K31:L31"/>
    <mergeCell ref="K32:L32"/>
    <mergeCell ref="K33:L33"/>
    <mergeCell ref="I31:I32"/>
    <mergeCell ref="K29:L29"/>
    <mergeCell ref="K42:L42"/>
    <mergeCell ref="I40:I41"/>
    <mergeCell ref="K43:L43"/>
    <mergeCell ref="C13:C42"/>
    <mergeCell ref="D41:D42"/>
    <mergeCell ref="K38:L38"/>
    <mergeCell ref="D36:D37"/>
    <mergeCell ref="K39:L39"/>
    <mergeCell ref="K40:L40"/>
    <mergeCell ref="D38:D39"/>
    <mergeCell ref="K41:L41"/>
    <mergeCell ref="K34:L34"/>
    <mergeCell ref="K35:L35"/>
    <mergeCell ref="I33:I34"/>
    <mergeCell ref="K36:L36"/>
    <mergeCell ref="D34:D35"/>
    <mergeCell ref="K48:L48"/>
    <mergeCell ref="C45:C48"/>
    <mergeCell ref="I47:I48"/>
    <mergeCell ref="K45:L45"/>
    <mergeCell ref="C43:C44"/>
    <mergeCell ref="I43:I44"/>
    <mergeCell ref="K46:L46"/>
    <mergeCell ref="K47:L47"/>
    <mergeCell ref="I45:I46"/>
    <mergeCell ref="K44:L44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15AE7-871D-4FE9-94BB-9B4D8DFA2C81}">
  <sheetPr codeName="Sheet2">
    <tabColor rgb="FF92D050"/>
    <pageSetUpPr fitToPage="1"/>
  </sheetPr>
  <dimension ref="A1:U51"/>
  <sheetViews>
    <sheetView view="pageBreakPreview" zoomScale="60" zoomScaleNormal="100" workbookViewId="0">
      <selection activeCell="M5" sqref="C5:M40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1:14" ht="30.75" customHeight="1">
      <c r="A5" s="40"/>
      <c r="C5" s="83">
        <v>18</v>
      </c>
      <c r="D5" s="46" t="s">
        <v>2093</v>
      </c>
      <c r="E5" s="18">
        <v>118</v>
      </c>
      <c r="F5" s="18" t="s">
        <v>20</v>
      </c>
      <c r="G5" s="18" t="s">
        <v>1950</v>
      </c>
      <c r="H5" s="19" t="s">
        <v>85</v>
      </c>
      <c r="I5" s="83" t="s">
        <v>2118</v>
      </c>
      <c r="J5" s="18"/>
      <c r="K5" s="81"/>
      <c r="L5" s="82"/>
      <c r="M5" s="20" cm="1">
        <f t="array" ref="M5">ProcessPrice(価格係数!$B$4*_xlfn.XLOOKUP(H5,価格表!A:A,価格表!G:G),価格係数!$L$7)</f>
        <v>63400</v>
      </c>
      <c r="N5" s="18"/>
    </row>
    <row r="6" spans="1:14" ht="30.75" customHeight="1">
      <c r="A6" s="41">
        <v>23</v>
      </c>
      <c r="C6" s="85"/>
      <c r="D6" s="11" t="s">
        <v>2121</v>
      </c>
      <c r="E6" s="11">
        <v>128</v>
      </c>
      <c r="F6" s="11" t="s">
        <v>20</v>
      </c>
      <c r="G6" s="11" t="s">
        <v>1950</v>
      </c>
      <c r="H6" s="12" t="s">
        <v>97</v>
      </c>
      <c r="I6" s="84"/>
      <c r="J6" s="11"/>
      <c r="K6" s="79"/>
      <c r="L6" s="80"/>
      <c r="M6" s="13" cm="1">
        <f t="array" ref="M6">ProcessPrice(価格係数!$B$4*_xlfn.XLOOKUP(H6,価格表!A:A,価格表!G:G),価格係数!$L$7)</f>
        <v>84000</v>
      </c>
      <c r="N6" s="11"/>
    </row>
    <row r="7" spans="1:14" ht="30.75" customHeight="1">
      <c r="A7" s="30" t="s">
        <v>4</v>
      </c>
      <c r="C7" s="85"/>
      <c r="D7" s="11" t="s">
        <v>206</v>
      </c>
      <c r="E7" s="21">
        <v>102</v>
      </c>
      <c r="F7" s="21" t="s">
        <v>201</v>
      </c>
      <c r="G7" s="21" t="s">
        <v>284</v>
      </c>
      <c r="H7" s="22" t="s">
        <v>207</v>
      </c>
      <c r="I7" s="83" t="s">
        <v>2126</v>
      </c>
      <c r="J7" s="21"/>
      <c r="K7" s="81"/>
      <c r="L7" s="82"/>
      <c r="M7" s="23" cm="1">
        <f t="array" ref="M7">ProcessPrice(価格係数!$B$4*_xlfn.XLOOKUP(H7,価格表!A:A,価格表!G:G),価格係数!$L$7)</f>
        <v>39600</v>
      </c>
      <c r="N7" s="21"/>
    </row>
    <row r="8" spans="1:14" ht="30.75" customHeight="1">
      <c r="A8" s="42"/>
      <c r="C8" s="85"/>
      <c r="D8" s="11" t="s">
        <v>214</v>
      </c>
      <c r="E8" s="11">
        <v>104</v>
      </c>
      <c r="F8" s="11" t="s">
        <v>201</v>
      </c>
      <c r="G8" s="11" t="s">
        <v>284</v>
      </c>
      <c r="H8" s="12" t="s">
        <v>215</v>
      </c>
      <c r="I8" s="84"/>
      <c r="J8" s="11"/>
      <c r="K8" s="79"/>
      <c r="L8" s="80"/>
      <c r="M8" s="13" cm="1">
        <f t="array" ref="M8">ProcessPrice(価格係数!$B$4*_xlfn.XLOOKUP(H8,価格表!A:A,価格表!G:G),価格係数!$L$7)</f>
        <v>46400</v>
      </c>
      <c r="N8" s="11"/>
    </row>
    <row r="9" spans="1:14" ht="30.75" customHeight="1">
      <c r="A9" s="40"/>
      <c r="C9" s="85"/>
      <c r="D9" s="83" t="s">
        <v>40</v>
      </c>
      <c r="E9" s="21" t="s">
        <v>2097</v>
      </c>
      <c r="F9" s="21" t="s">
        <v>10</v>
      </c>
      <c r="G9" s="21" t="s">
        <v>1951</v>
      </c>
      <c r="H9" s="22" t="s">
        <v>41</v>
      </c>
      <c r="I9" s="11" t="s">
        <v>2078</v>
      </c>
      <c r="J9" s="21"/>
      <c r="K9" s="81"/>
      <c r="L9" s="82"/>
      <c r="M9" s="23" cm="1">
        <f t="array" ref="M9">ProcessPrice(価格係数!$B$4*_xlfn.XLOOKUP(H9,価格表!A:A,価格表!G:G),価格係数!$L$7)</f>
        <v>50900</v>
      </c>
      <c r="N9" s="21"/>
    </row>
    <row r="10" spans="1:14" ht="30.75" customHeight="1">
      <c r="A10" s="41">
        <v>22</v>
      </c>
      <c r="C10" s="85"/>
      <c r="D10" s="84"/>
      <c r="E10" s="11">
        <v>109</v>
      </c>
      <c r="F10" s="11" t="s">
        <v>201</v>
      </c>
      <c r="G10" s="11" t="s">
        <v>284</v>
      </c>
      <c r="H10" s="12" t="s">
        <v>229</v>
      </c>
      <c r="I10" s="83" t="s">
        <v>2126</v>
      </c>
      <c r="J10" s="11"/>
      <c r="K10" s="79"/>
      <c r="L10" s="80"/>
      <c r="M10" s="13" cm="1">
        <f t="array" ref="M10">ProcessPrice(価格係数!$B$4*_xlfn.XLOOKUP(H10,価格表!A:A,価格表!G:G),価格係数!$L$7)</f>
        <v>48400</v>
      </c>
      <c r="N10" s="11"/>
    </row>
    <row r="11" spans="1:14" ht="30.75" customHeight="1">
      <c r="A11" s="30" t="s">
        <v>4</v>
      </c>
      <c r="C11" s="85"/>
      <c r="D11" s="11" t="s">
        <v>210</v>
      </c>
      <c r="E11" s="21">
        <v>100</v>
      </c>
      <c r="F11" s="21" t="s">
        <v>201</v>
      </c>
      <c r="G11" s="21"/>
      <c r="H11" s="22" t="s">
        <v>211</v>
      </c>
      <c r="I11" s="84"/>
      <c r="J11" s="21"/>
      <c r="K11" s="81"/>
      <c r="L11" s="82"/>
      <c r="M11" s="23" cm="1">
        <f t="array" ref="M11">ProcessPrice(価格係数!$B$4*_xlfn.XLOOKUP(H11,価格表!A:A,価格表!G:G),価格係数!$L$7)</f>
        <v>40700</v>
      </c>
      <c r="N11" s="21"/>
    </row>
    <row r="12" spans="1:14" ht="30.75" customHeight="1">
      <c r="A12" s="42"/>
      <c r="C12" s="85"/>
      <c r="D12" s="83" t="s">
        <v>32</v>
      </c>
      <c r="E12" s="11" t="s">
        <v>2095</v>
      </c>
      <c r="F12" s="11" t="s">
        <v>10</v>
      </c>
      <c r="G12" s="11" t="s">
        <v>1951</v>
      </c>
      <c r="H12" s="12" t="s">
        <v>33</v>
      </c>
      <c r="I12" s="11" t="s">
        <v>2078</v>
      </c>
      <c r="J12" s="11"/>
      <c r="K12" s="79"/>
      <c r="L12" s="80"/>
      <c r="M12" s="13" cm="1">
        <f t="array" ref="M12">ProcessPrice(価格係数!$B$4*_xlfn.XLOOKUP(H12,価格表!A:A,価格表!G:G),価格係数!$L$7)</f>
        <v>52900</v>
      </c>
      <c r="N12" s="11"/>
    </row>
    <row r="13" spans="1:14" ht="30.75" customHeight="1">
      <c r="A13" s="40"/>
      <c r="C13" s="85"/>
      <c r="D13" s="84"/>
      <c r="E13" s="21">
        <v>107</v>
      </c>
      <c r="F13" s="21" t="s">
        <v>201</v>
      </c>
      <c r="G13" s="21" t="s">
        <v>284</v>
      </c>
      <c r="H13" s="22" t="s">
        <v>218</v>
      </c>
      <c r="I13" s="83" t="s">
        <v>2126</v>
      </c>
      <c r="J13" s="21"/>
      <c r="K13" s="81"/>
      <c r="L13" s="82"/>
      <c r="M13" s="23" cm="1">
        <f t="array" ref="M13">ProcessPrice(価格係数!$B$4*_xlfn.XLOOKUP(H13,価格表!A:A,価格表!G:G),価格係数!$L$7)</f>
        <v>45700</v>
      </c>
      <c r="N13" s="21"/>
    </row>
    <row r="14" spans="1:14" ht="30.75" customHeight="1">
      <c r="A14" s="41">
        <v>21</v>
      </c>
      <c r="C14" s="85"/>
      <c r="D14" s="11" t="s">
        <v>223</v>
      </c>
      <c r="E14" s="11">
        <v>105</v>
      </c>
      <c r="F14" s="11" t="s">
        <v>201</v>
      </c>
      <c r="G14" s="11"/>
      <c r="H14" s="12" t="s">
        <v>224</v>
      </c>
      <c r="I14" s="84"/>
      <c r="J14" s="11"/>
      <c r="K14" s="79"/>
      <c r="L14" s="80"/>
      <c r="M14" s="13" cm="1">
        <f t="array" ref="M14">ProcessPrice(価格係数!$B$4*_xlfn.XLOOKUP(H14,価格表!A:A,価格表!G:G),価格係数!$L$7)</f>
        <v>46800</v>
      </c>
      <c r="N14" s="11"/>
    </row>
    <row r="15" spans="1:14" ht="30.75" customHeight="1">
      <c r="A15" s="30" t="s">
        <v>4</v>
      </c>
      <c r="C15" s="85"/>
      <c r="D15" s="83" t="s">
        <v>115</v>
      </c>
      <c r="E15" s="21" t="s">
        <v>2106</v>
      </c>
      <c r="F15" s="21" t="s">
        <v>6</v>
      </c>
      <c r="G15" s="21" t="s">
        <v>1951</v>
      </c>
      <c r="H15" s="22" t="s">
        <v>2156</v>
      </c>
      <c r="I15" s="11" t="s">
        <v>71</v>
      </c>
      <c r="J15" s="21"/>
      <c r="K15" s="81"/>
      <c r="L15" s="82"/>
      <c r="M15" s="23" cm="1">
        <f t="array" ref="M15">ProcessPrice(価格係数!$B$4*_xlfn.XLOOKUP(H15,価格表!A:A,価格表!G:G),価格係数!$L$7)</f>
        <v>55200</v>
      </c>
      <c r="N15" s="21"/>
    </row>
    <row r="16" spans="1:14" ht="30.75" customHeight="1">
      <c r="A16" s="42"/>
      <c r="C16" s="85"/>
      <c r="D16" s="85"/>
      <c r="E16" s="11">
        <v>110</v>
      </c>
      <c r="F16" s="11" t="s">
        <v>63</v>
      </c>
      <c r="G16" s="11"/>
      <c r="H16" s="12" t="s">
        <v>234</v>
      </c>
      <c r="I16" s="11" t="s">
        <v>2126</v>
      </c>
      <c r="J16" s="11"/>
      <c r="K16" s="79" t="s">
        <v>2127</v>
      </c>
      <c r="L16" s="80"/>
      <c r="M16" s="13" cm="1">
        <f t="array" ref="M16">ProcessPrice(価格係数!$B$4*_xlfn.XLOOKUP(H16,価格表!A:A,価格表!G:G),価格係数!$L$7)</f>
        <v>52400</v>
      </c>
      <c r="N16" s="11"/>
    </row>
    <row r="17" spans="1:14" ht="30.75" customHeight="1">
      <c r="A17" s="40"/>
      <c r="C17" s="85"/>
      <c r="D17" s="84"/>
      <c r="E17" s="21" t="s">
        <v>2086</v>
      </c>
      <c r="F17" s="21" t="s">
        <v>20</v>
      </c>
      <c r="G17" s="21" t="s">
        <v>1950</v>
      </c>
      <c r="H17" s="22" t="s">
        <v>116</v>
      </c>
      <c r="I17" s="11" t="s">
        <v>2118</v>
      </c>
      <c r="J17" s="21"/>
      <c r="K17" s="81"/>
      <c r="L17" s="82"/>
      <c r="M17" s="23" cm="1">
        <f t="array" ref="M17">ProcessPrice(価格係数!$B$4*_xlfn.XLOOKUP(H17,価格表!A:A,価格表!G:G),価格係数!$L$7)</f>
        <v>63500</v>
      </c>
      <c r="N17" s="21"/>
    </row>
    <row r="18" spans="1:14" ht="30.75" customHeight="1">
      <c r="A18" s="41">
        <v>20</v>
      </c>
      <c r="C18" s="85"/>
      <c r="D18" s="83" t="s">
        <v>242</v>
      </c>
      <c r="E18" s="11" t="s">
        <v>2221</v>
      </c>
      <c r="F18" s="11" t="s">
        <v>6</v>
      </c>
      <c r="G18" s="11" t="s">
        <v>1951</v>
      </c>
      <c r="H18" s="12" t="s">
        <v>2169</v>
      </c>
      <c r="I18" s="11" t="s">
        <v>71</v>
      </c>
      <c r="J18" s="11"/>
      <c r="K18" s="79" t="s">
        <v>2107</v>
      </c>
      <c r="L18" s="80"/>
      <c r="M18" s="13" cm="1">
        <f t="array" ref="M18">ProcessPrice(価格係数!$B$4*_xlfn.XLOOKUP(H18,価格表!A:A,価格表!G:G),価格係数!$L$7)</f>
        <v>61600</v>
      </c>
      <c r="N18" s="11"/>
    </row>
    <row r="19" spans="1:14" ht="30.75" customHeight="1">
      <c r="A19" s="30" t="s">
        <v>4</v>
      </c>
      <c r="C19" s="85"/>
      <c r="D19" s="84"/>
      <c r="E19" s="21">
        <v>116</v>
      </c>
      <c r="F19" s="21" t="s">
        <v>201</v>
      </c>
      <c r="G19" s="21"/>
      <c r="H19" s="22" t="s">
        <v>243</v>
      </c>
      <c r="I19" s="11" t="s">
        <v>2126</v>
      </c>
      <c r="J19" s="21"/>
      <c r="K19" s="81"/>
      <c r="L19" s="82"/>
      <c r="M19" s="23" cm="1">
        <f t="array" ref="M19">ProcessPrice(価格係数!$B$4*_xlfn.XLOOKUP(H19,価格表!A:A,価格表!G:G),価格係数!$L$7)</f>
        <v>58600</v>
      </c>
      <c r="N19" s="21"/>
    </row>
    <row r="20" spans="1:14" ht="30.75" customHeight="1">
      <c r="A20" s="42"/>
      <c r="C20" s="85"/>
      <c r="D20" s="11" t="s">
        <v>145</v>
      </c>
      <c r="E20" s="11" t="s">
        <v>2084</v>
      </c>
      <c r="F20" s="11" t="s">
        <v>20</v>
      </c>
      <c r="G20" s="11" t="s">
        <v>1950</v>
      </c>
      <c r="H20" s="12" t="s">
        <v>146</v>
      </c>
      <c r="I20" s="11" t="s">
        <v>2118</v>
      </c>
      <c r="J20" s="11"/>
      <c r="K20" s="79"/>
      <c r="L20" s="80"/>
      <c r="M20" s="13" cm="1">
        <f t="array" ref="M20">ProcessPrice(価格係数!$B$4*_xlfn.XLOOKUP(H20,価格表!A:A,価格表!G:G),価格係数!$L$7)</f>
        <v>70300</v>
      </c>
      <c r="N20" s="11"/>
    </row>
    <row r="21" spans="1:14" ht="30.75" customHeight="1">
      <c r="A21" s="40"/>
      <c r="C21" s="85"/>
      <c r="D21" s="83" t="s">
        <v>236</v>
      </c>
      <c r="E21" s="21" t="s">
        <v>2087</v>
      </c>
      <c r="F21" s="21" t="s">
        <v>6</v>
      </c>
      <c r="G21" s="21" t="s">
        <v>1951</v>
      </c>
      <c r="H21" s="22" t="s">
        <v>2160</v>
      </c>
      <c r="I21" s="11" t="s">
        <v>71</v>
      </c>
      <c r="J21" s="21"/>
      <c r="K21" s="81" t="s">
        <v>2107</v>
      </c>
      <c r="L21" s="82"/>
      <c r="M21" s="23" cm="1">
        <f t="array" ref="M21">ProcessPrice(価格係数!$B$4*_xlfn.XLOOKUP(H21,価格表!A:A,価格表!G:G),価格係数!$L$7)</f>
        <v>56900</v>
      </c>
      <c r="N21" s="21"/>
    </row>
    <row r="22" spans="1:14" ht="30.75" customHeight="1">
      <c r="A22" s="41">
        <v>19</v>
      </c>
      <c r="C22" s="85"/>
      <c r="D22" s="84"/>
      <c r="E22" s="11">
        <v>114</v>
      </c>
      <c r="F22" s="11" t="s">
        <v>63</v>
      </c>
      <c r="G22" s="11"/>
      <c r="H22" s="12" t="s">
        <v>237</v>
      </c>
      <c r="I22" s="11" t="s">
        <v>2126</v>
      </c>
      <c r="J22" s="11"/>
      <c r="K22" s="79" t="s">
        <v>2127</v>
      </c>
      <c r="L22" s="80"/>
      <c r="M22" s="13" cm="1">
        <f t="array" ref="M22">ProcessPrice(価格係数!$B$4*_xlfn.XLOOKUP(H22,価格表!A:A,価格表!G:G),価格係数!$L$7)</f>
        <v>54100</v>
      </c>
      <c r="N22" s="11"/>
    </row>
    <row r="23" spans="1:14" ht="30.75" customHeight="1">
      <c r="A23" s="30" t="s">
        <v>4</v>
      </c>
      <c r="C23" s="85"/>
      <c r="D23" s="83" t="s">
        <v>72</v>
      </c>
      <c r="E23" s="21" t="s">
        <v>2091</v>
      </c>
      <c r="F23" s="21" t="s">
        <v>6</v>
      </c>
      <c r="G23" s="21" t="s">
        <v>1950</v>
      </c>
      <c r="H23" s="22" t="s">
        <v>73</v>
      </c>
      <c r="I23" s="11" t="s">
        <v>71</v>
      </c>
      <c r="J23" s="21"/>
      <c r="K23" s="81" t="s">
        <v>2107</v>
      </c>
      <c r="L23" s="82"/>
      <c r="M23" s="23" cm="1">
        <f t="array" ref="M23">ProcessPrice(価格係数!$B$4*_xlfn.XLOOKUP(H23,価格表!A:A,価格表!G:G),価格係数!$L$7)</f>
        <v>59500</v>
      </c>
      <c r="N23" s="21" t="s">
        <v>2096</v>
      </c>
    </row>
    <row r="24" spans="1:14" ht="30.75" customHeight="1">
      <c r="A24" s="42"/>
      <c r="C24" s="85"/>
      <c r="D24" s="85"/>
      <c r="E24" s="11">
        <v>116</v>
      </c>
      <c r="F24" s="11" t="s">
        <v>63</v>
      </c>
      <c r="G24" s="11"/>
      <c r="H24" s="12" t="s">
        <v>239</v>
      </c>
      <c r="I24" s="11" t="s">
        <v>2126</v>
      </c>
      <c r="J24" s="11"/>
      <c r="K24" s="79" t="s">
        <v>2127</v>
      </c>
      <c r="L24" s="80"/>
      <c r="M24" s="13" cm="1">
        <f t="array" ref="M24">ProcessPrice(価格係数!$B$4*_xlfn.XLOOKUP(H24,価格表!A:A,価格表!G:G),価格係数!$L$7)</f>
        <v>56600</v>
      </c>
      <c r="N24" s="11"/>
    </row>
    <row r="25" spans="1:14" ht="30.75" customHeight="1">
      <c r="A25" s="43"/>
      <c r="C25" s="85"/>
      <c r="D25" s="84"/>
      <c r="E25" s="21" t="s">
        <v>2091</v>
      </c>
      <c r="F25" s="21" t="s">
        <v>20</v>
      </c>
      <c r="G25" s="21" t="s">
        <v>1950</v>
      </c>
      <c r="H25" s="22" t="s">
        <v>123</v>
      </c>
      <c r="I25" s="11" t="s">
        <v>2118</v>
      </c>
      <c r="J25" s="21"/>
      <c r="K25" s="81"/>
      <c r="L25" s="82"/>
      <c r="M25" s="23" cm="1">
        <f t="array" ref="M25">ProcessPrice(価格係数!$B$4*_xlfn.XLOOKUP(H25,価格表!A:A,価格表!G:G),価格係数!$L$7)</f>
        <v>68400</v>
      </c>
      <c r="N25" s="21"/>
    </row>
    <row r="26" spans="1:14" ht="30.75" customHeight="1">
      <c r="A26" s="44">
        <v>18</v>
      </c>
      <c r="C26" s="85"/>
      <c r="D26" s="83" t="s">
        <v>75</v>
      </c>
      <c r="E26" s="11" t="s">
        <v>2089</v>
      </c>
      <c r="F26" s="11" t="s">
        <v>6</v>
      </c>
      <c r="G26" s="11" t="s">
        <v>1950</v>
      </c>
      <c r="H26" s="12" t="s">
        <v>76</v>
      </c>
      <c r="I26" s="11" t="s">
        <v>71</v>
      </c>
      <c r="J26" s="11"/>
      <c r="K26" s="79" t="s">
        <v>2107</v>
      </c>
      <c r="L26" s="80"/>
      <c r="M26" s="13" cm="1">
        <f t="array" ref="M26">ProcessPrice(価格係数!$B$4*_xlfn.XLOOKUP(H26,価格表!A:A,価格表!G:G),価格係数!$L$7)</f>
        <v>62000</v>
      </c>
      <c r="N26" s="11" t="s">
        <v>2096</v>
      </c>
    </row>
    <row r="27" spans="1:14" ht="30.75" customHeight="1">
      <c r="A27" s="26" t="s">
        <v>4</v>
      </c>
      <c r="C27" s="85"/>
      <c r="D27" s="84"/>
      <c r="E27" s="21" t="s">
        <v>2089</v>
      </c>
      <c r="F27" s="21" t="s">
        <v>20</v>
      </c>
      <c r="G27" s="21" t="s">
        <v>1950</v>
      </c>
      <c r="H27" s="22" t="s">
        <v>128</v>
      </c>
      <c r="I27" s="11" t="s">
        <v>2118</v>
      </c>
      <c r="J27" s="21"/>
      <c r="K27" s="81"/>
      <c r="L27" s="82"/>
      <c r="M27" s="23" cm="1">
        <f t="array" ref="M27">ProcessPrice(価格係数!$B$4*_xlfn.XLOOKUP(H27,価格表!A:A,価格表!G:G),価格係数!$L$7)</f>
        <v>71300</v>
      </c>
      <c r="N27" s="21"/>
    </row>
    <row r="28" spans="1:14" ht="30.75" customHeight="1">
      <c r="A28" s="45"/>
      <c r="C28" s="85"/>
      <c r="D28" s="11" t="s">
        <v>2192</v>
      </c>
      <c r="E28" s="11">
        <v>128</v>
      </c>
      <c r="F28" s="11" t="s">
        <v>6</v>
      </c>
      <c r="G28" s="11" t="s">
        <v>2190</v>
      </c>
      <c r="H28" s="12" t="s">
        <v>2193</v>
      </c>
      <c r="I28" s="83" t="s">
        <v>71</v>
      </c>
      <c r="J28" s="11"/>
      <c r="K28" s="79"/>
      <c r="L28" s="80"/>
      <c r="M28" s="13" cm="1">
        <f t="array" ref="M28">ProcessPrice(価格係数!$B$4*_xlfn.XLOOKUP(H28,価格表!A:A,価格表!G:G),価格係数!$L$7)</f>
        <v>57600</v>
      </c>
      <c r="N28" s="11"/>
    </row>
    <row r="29" spans="1:14" ht="30.75" customHeight="1">
      <c r="A29" s="43"/>
      <c r="C29" s="85"/>
      <c r="D29" s="83" t="s">
        <v>153</v>
      </c>
      <c r="E29" s="21">
        <v>128</v>
      </c>
      <c r="F29" s="21" t="s">
        <v>6</v>
      </c>
      <c r="G29" s="21" t="s">
        <v>2190</v>
      </c>
      <c r="H29" s="22" t="s">
        <v>2205</v>
      </c>
      <c r="I29" s="84"/>
      <c r="J29" s="21"/>
      <c r="K29" s="81" t="s">
        <v>2107</v>
      </c>
      <c r="L29" s="82"/>
      <c r="M29" s="23" cm="1">
        <f t="array" ref="M29">ProcessPrice(価格係数!$B$4*_xlfn.XLOOKUP(H29,価格表!A:A,価格表!G:G),価格係数!$L$7)</f>
        <v>60900</v>
      </c>
      <c r="N29" s="21" t="s">
        <v>2096</v>
      </c>
    </row>
    <row r="30" spans="1:14" ht="30.75" customHeight="1">
      <c r="A30" s="44">
        <v>17</v>
      </c>
      <c r="C30" s="85"/>
      <c r="D30" s="84"/>
      <c r="E30" s="11">
        <v>127</v>
      </c>
      <c r="F30" s="11" t="s">
        <v>20</v>
      </c>
      <c r="G30" s="11" t="s">
        <v>1950</v>
      </c>
      <c r="H30" s="12" t="s">
        <v>154</v>
      </c>
      <c r="I30" s="11" t="s">
        <v>2118</v>
      </c>
      <c r="J30" s="11"/>
      <c r="K30" s="79"/>
      <c r="L30" s="80"/>
      <c r="M30" s="13" cm="1">
        <f t="array" ref="M30">ProcessPrice(価格係数!$B$4*_xlfn.XLOOKUP(H30,価格表!A:A,価格表!G:G),価格係数!$L$7)</f>
        <v>70100</v>
      </c>
      <c r="N30" s="11"/>
    </row>
    <row r="31" spans="1:14" ht="30.75" customHeight="1">
      <c r="A31" s="26" t="s">
        <v>4</v>
      </c>
      <c r="C31" s="85"/>
      <c r="D31" s="83" t="s">
        <v>46</v>
      </c>
      <c r="E31" s="21" t="s">
        <v>2087</v>
      </c>
      <c r="F31" s="21" t="s">
        <v>6</v>
      </c>
      <c r="G31" s="21" t="s">
        <v>1951</v>
      </c>
      <c r="H31" s="22" t="s">
        <v>47</v>
      </c>
      <c r="I31" s="11" t="s">
        <v>2078</v>
      </c>
      <c r="J31" s="21"/>
      <c r="K31" s="81"/>
      <c r="L31" s="82"/>
      <c r="M31" s="23" cm="1">
        <f t="array" ref="M31">ProcessPrice(価格係数!$B$4*_xlfn.XLOOKUP(H31,価格表!A:A,価格表!G:G),価格係数!$L$7)</f>
        <v>66700</v>
      </c>
      <c r="N31" s="21"/>
    </row>
    <row r="32" spans="1:14" ht="30.75" customHeight="1">
      <c r="A32" s="45"/>
      <c r="C32" s="85"/>
      <c r="D32" s="84"/>
      <c r="E32" s="11">
        <v>116</v>
      </c>
      <c r="F32" s="11" t="s">
        <v>201</v>
      </c>
      <c r="G32" s="11" t="s">
        <v>284</v>
      </c>
      <c r="H32" s="12" t="s">
        <v>232</v>
      </c>
      <c r="I32" s="11" t="s">
        <v>2126</v>
      </c>
      <c r="J32" s="11"/>
      <c r="K32" s="79"/>
      <c r="L32" s="80"/>
      <c r="M32" s="13" cm="1">
        <f t="array" ref="M32">ProcessPrice(価格係数!$B$4*_xlfn.XLOOKUP(H32,価格表!A:A,価格表!G:G),価格係数!$L$7)</f>
        <v>63400</v>
      </c>
      <c r="N32" s="11"/>
    </row>
    <row r="33" spans="1:14" ht="30.75" customHeight="1">
      <c r="A33" s="40"/>
      <c r="C33" s="85"/>
      <c r="D33" s="11" t="s">
        <v>52</v>
      </c>
      <c r="E33" s="21" t="s">
        <v>2099</v>
      </c>
      <c r="F33" s="21" t="s">
        <v>10</v>
      </c>
      <c r="G33" s="21" t="s">
        <v>1950</v>
      </c>
      <c r="H33" s="22" t="s">
        <v>53</v>
      </c>
      <c r="I33" s="83" t="s">
        <v>2078</v>
      </c>
      <c r="J33" s="21"/>
      <c r="K33" s="81" t="s">
        <v>2107</v>
      </c>
      <c r="L33" s="82"/>
      <c r="M33" s="23" cm="1">
        <f t="array" ref="M33">ProcessPrice(価格係数!$B$4*_xlfn.XLOOKUP(H33,価格表!A:A,価格表!G:G),価格係数!$L$7)</f>
        <v>67300</v>
      </c>
      <c r="N33" s="21" t="s">
        <v>374</v>
      </c>
    </row>
    <row r="34" spans="1:14" ht="30.75" customHeight="1">
      <c r="A34" s="41">
        <v>16</v>
      </c>
      <c r="C34" s="85"/>
      <c r="D34" s="83" t="s">
        <v>60</v>
      </c>
      <c r="E34" s="11" t="s">
        <v>2089</v>
      </c>
      <c r="F34" s="11" t="s">
        <v>10</v>
      </c>
      <c r="G34" s="11" t="s">
        <v>1950</v>
      </c>
      <c r="H34" s="12" t="s">
        <v>61</v>
      </c>
      <c r="I34" s="84"/>
      <c r="J34" s="11"/>
      <c r="K34" s="79" t="s">
        <v>2107</v>
      </c>
      <c r="L34" s="80"/>
      <c r="M34" s="13" cm="1">
        <f t="array" ref="M34">ProcessPrice(価格係数!$B$4*_xlfn.XLOOKUP(H34,価格表!A:A,価格表!G:G),価格係数!$L$7)</f>
        <v>56900</v>
      </c>
      <c r="N34" s="11"/>
    </row>
    <row r="35" spans="1:14" ht="30.75" customHeight="1">
      <c r="A35" s="30" t="s">
        <v>4</v>
      </c>
      <c r="C35" s="85"/>
      <c r="D35" s="84"/>
      <c r="E35" s="21" t="s">
        <v>2089</v>
      </c>
      <c r="F35" s="21" t="s">
        <v>20</v>
      </c>
      <c r="G35" s="21" t="s">
        <v>1950</v>
      </c>
      <c r="H35" s="22" t="s">
        <v>126</v>
      </c>
      <c r="I35" s="83" t="s">
        <v>2118</v>
      </c>
      <c r="J35" s="21"/>
      <c r="K35" s="81"/>
      <c r="L35" s="82"/>
      <c r="M35" s="23" cm="1">
        <f t="array" ref="M35">ProcessPrice(価格係数!$B$4*_xlfn.XLOOKUP(H35,価格表!A:A,価格表!G:G),価格係数!$L$7)</f>
        <v>59800</v>
      </c>
      <c r="N35" s="21"/>
    </row>
    <row r="36" spans="1:14" ht="30.75" customHeight="1">
      <c r="A36" s="42"/>
      <c r="C36" s="85"/>
      <c r="D36" s="11" t="s">
        <v>129</v>
      </c>
      <c r="E36" s="11" t="s">
        <v>2090</v>
      </c>
      <c r="F36" s="11" t="s">
        <v>20</v>
      </c>
      <c r="G36" s="11" t="s">
        <v>1950</v>
      </c>
      <c r="H36" s="12" t="s">
        <v>130</v>
      </c>
      <c r="I36" s="84"/>
      <c r="J36" s="11"/>
      <c r="K36" s="79"/>
      <c r="L36" s="80"/>
      <c r="M36" s="13" cm="1">
        <f t="array" ref="M36">ProcessPrice(価格係数!$B$4*_xlfn.XLOOKUP(H36,価格表!A:A,価格表!G:G),価格係数!$L$7)</f>
        <v>61400</v>
      </c>
      <c r="N36" s="11"/>
    </row>
    <row r="37" spans="1:14" ht="30.75" customHeight="1">
      <c r="A37" s="40"/>
      <c r="C37" s="85"/>
      <c r="D37" s="83" t="s">
        <v>141</v>
      </c>
      <c r="E37" s="21" t="s">
        <v>2092</v>
      </c>
      <c r="F37" s="21" t="s">
        <v>6</v>
      </c>
      <c r="G37" s="21" t="s">
        <v>1950</v>
      </c>
      <c r="H37" s="22" t="s">
        <v>2187</v>
      </c>
      <c r="I37" s="11" t="s">
        <v>71</v>
      </c>
      <c r="J37" s="21"/>
      <c r="K37" s="81" t="s">
        <v>2107</v>
      </c>
      <c r="L37" s="82"/>
      <c r="M37" s="23" cm="1">
        <f t="array" ref="M37">ProcessPrice(価格係数!$B$4*_xlfn.XLOOKUP(H37,価格表!A:A,価格表!G:G),価格係数!$L$7)</f>
        <v>66500</v>
      </c>
      <c r="N37" s="21" t="s">
        <v>542</v>
      </c>
    </row>
    <row r="38" spans="1:14" ht="30.75" customHeight="1">
      <c r="A38" s="41">
        <v>15</v>
      </c>
      <c r="C38" s="85"/>
      <c r="D38" s="84"/>
      <c r="E38" s="11" t="s">
        <v>2092</v>
      </c>
      <c r="F38" s="11" t="s">
        <v>20</v>
      </c>
      <c r="G38" s="11" t="s">
        <v>1950</v>
      </c>
      <c r="H38" s="12" t="s">
        <v>142</v>
      </c>
      <c r="I38" s="11" t="s">
        <v>2118</v>
      </c>
      <c r="J38" s="11"/>
      <c r="K38" s="79"/>
      <c r="L38" s="80"/>
      <c r="M38" s="13" cm="1">
        <f t="array" ref="M38">ProcessPrice(価格係数!$B$4*_xlfn.XLOOKUP(H38,価格表!A:A,価格表!G:G),価格係数!$L$7)</f>
        <v>76400</v>
      </c>
      <c r="N38" s="11"/>
    </row>
    <row r="39" spans="1:14" ht="30.75" customHeight="1">
      <c r="A39" s="30" t="s">
        <v>4</v>
      </c>
      <c r="C39" s="85"/>
      <c r="D39" s="11" t="s">
        <v>2197</v>
      </c>
      <c r="E39" s="21">
        <v>128</v>
      </c>
      <c r="F39" s="21" t="s">
        <v>6</v>
      </c>
      <c r="G39" s="21" t="s">
        <v>2190</v>
      </c>
      <c r="H39" s="22" t="s">
        <v>2198</v>
      </c>
      <c r="I39" s="83" t="s">
        <v>71</v>
      </c>
      <c r="J39" s="21"/>
      <c r="K39" s="81"/>
      <c r="L39" s="82"/>
      <c r="M39" s="23" cm="1">
        <f t="array" ref="M39">ProcessPrice(価格係数!$B$4*_xlfn.XLOOKUP(H39,価格表!A:A,価格表!G:G),価格係数!$L$7)</f>
        <v>66900</v>
      </c>
      <c r="N39" s="21" t="s">
        <v>2096</v>
      </c>
    </row>
    <row r="40" spans="1:14" ht="30.75" customHeight="1">
      <c r="A40" s="42"/>
      <c r="C40" s="84"/>
      <c r="D40" s="11" t="s">
        <v>2179</v>
      </c>
      <c r="E40" s="11" t="s">
        <v>2092</v>
      </c>
      <c r="F40" s="11" t="s">
        <v>6</v>
      </c>
      <c r="G40" s="11" t="s">
        <v>1950</v>
      </c>
      <c r="H40" s="12" t="s">
        <v>2180</v>
      </c>
      <c r="I40" s="84"/>
      <c r="J40" s="11"/>
      <c r="K40" s="79" t="s">
        <v>2107</v>
      </c>
      <c r="L40" s="80"/>
      <c r="M40" s="13" cm="1">
        <f t="array" ref="M40">ProcessPrice(価格係数!$B$4*_xlfn.XLOOKUP(H40,価格表!A:A,価格表!G:G),価格係数!$L$7)</f>
        <v>61400</v>
      </c>
      <c r="N40" s="11" t="s">
        <v>2096</v>
      </c>
    </row>
    <row r="41" spans="1:14" ht="30.75" customHeight="1">
      <c r="A41" s="40"/>
      <c r="C41" s="83">
        <v>17</v>
      </c>
      <c r="D41" s="11" t="s">
        <v>2102</v>
      </c>
      <c r="E41" s="21">
        <v>124</v>
      </c>
      <c r="F41" s="21" t="s">
        <v>10</v>
      </c>
      <c r="G41" s="21" t="s">
        <v>1951</v>
      </c>
      <c r="H41" s="22" t="s">
        <v>25</v>
      </c>
      <c r="I41" s="83" t="s">
        <v>2078</v>
      </c>
      <c r="J41" s="21"/>
      <c r="K41" s="81" t="s">
        <v>2107</v>
      </c>
      <c r="L41" s="82"/>
      <c r="M41" s="23" cm="1">
        <f t="array" ref="M41">ProcessPrice(価格係数!$B$4*_xlfn.XLOOKUP(H41,価格表!A:A,価格表!G:G),価格係数!$L$7)</f>
        <v>61700</v>
      </c>
      <c r="N41" s="21"/>
    </row>
    <row r="42" spans="1:14" ht="30.75" customHeight="1">
      <c r="A42" s="41">
        <v>14</v>
      </c>
      <c r="C42" s="85"/>
      <c r="D42" s="11" t="s">
        <v>2101</v>
      </c>
      <c r="E42" s="11">
        <v>121</v>
      </c>
      <c r="F42" s="11" t="s">
        <v>10</v>
      </c>
      <c r="G42" s="11" t="s">
        <v>1950</v>
      </c>
      <c r="H42" s="12" t="s">
        <v>22</v>
      </c>
      <c r="I42" s="85"/>
      <c r="J42" s="11"/>
      <c r="K42" s="79" t="s">
        <v>2107</v>
      </c>
      <c r="L42" s="80"/>
      <c r="M42" s="13" cm="1">
        <f t="array" ref="M42">ProcessPrice(価格係数!$B$4*_xlfn.XLOOKUP(H42,価格表!A:A,価格表!G:G),価格係数!$L$7)</f>
        <v>55600</v>
      </c>
      <c r="N42" s="11"/>
    </row>
    <row r="43" spans="1:14" ht="30.75" customHeight="1">
      <c r="A43" s="30" t="s">
        <v>4</v>
      </c>
      <c r="C43" s="85"/>
      <c r="D43" s="11" t="s">
        <v>2100</v>
      </c>
      <c r="E43" s="21">
        <v>120</v>
      </c>
      <c r="F43" s="21" t="s">
        <v>6</v>
      </c>
      <c r="G43" s="21" t="s">
        <v>1950</v>
      </c>
      <c r="H43" s="22" t="s">
        <v>14</v>
      </c>
      <c r="I43" s="84"/>
      <c r="J43" s="21"/>
      <c r="K43" s="81"/>
      <c r="L43" s="82"/>
      <c r="M43" s="23" cm="1">
        <f t="array" ref="M43">ProcessPrice(価格係数!$B$4*_xlfn.XLOOKUP(H43,価格表!A:A,価格表!G:G),価格係数!$L$7)</f>
        <v>48800</v>
      </c>
      <c r="N43" s="21"/>
    </row>
    <row r="44" spans="1:14" ht="30.75" customHeight="1">
      <c r="A44" s="42"/>
      <c r="C44" s="85"/>
      <c r="D44" s="11" t="s">
        <v>2102</v>
      </c>
      <c r="E44" s="11">
        <v>124</v>
      </c>
      <c r="F44" s="11" t="s">
        <v>20</v>
      </c>
      <c r="G44" s="11" t="s">
        <v>1951</v>
      </c>
      <c r="H44" s="12" t="s">
        <v>91</v>
      </c>
      <c r="I44" s="83" t="s">
        <v>2118</v>
      </c>
      <c r="J44" s="11"/>
      <c r="K44" s="79"/>
      <c r="L44" s="80"/>
      <c r="M44" s="13" cm="1">
        <f t="array" ref="M44">ProcessPrice(価格係数!$B$4*_xlfn.XLOOKUP(H44,価格表!A:A,価格表!G:G),価格係数!$L$7)</f>
        <v>70900</v>
      </c>
      <c r="N44" s="11"/>
    </row>
    <row r="45" spans="1:14" ht="30.75" customHeight="1">
      <c r="A45" s="40"/>
      <c r="C45" s="85"/>
      <c r="D45" s="11" t="s">
        <v>2101</v>
      </c>
      <c r="E45" s="21">
        <v>121</v>
      </c>
      <c r="F45" s="21" t="s">
        <v>20</v>
      </c>
      <c r="G45" s="21" t="s">
        <v>1950</v>
      </c>
      <c r="H45" s="22" t="s">
        <v>88</v>
      </c>
      <c r="I45" s="85"/>
      <c r="J45" s="21"/>
      <c r="K45" s="81"/>
      <c r="L45" s="82"/>
      <c r="M45" s="23" cm="1">
        <f t="array" ref="M45">ProcessPrice(価格係数!$B$4*_xlfn.XLOOKUP(H45,価格表!A:A,価格表!G:G),価格係数!$L$7)</f>
        <v>64000</v>
      </c>
      <c r="N45" s="21"/>
    </row>
    <row r="46" spans="1:14" ht="30.75" customHeight="1">
      <c r="A46" s="41">
        <v>13</v>
      </c>
      <c r="C46" s="85"/>
      <c r="D46" s="11" t="s">
        <v>2100</v>
      </c>
      <c r="E46" s="11">
        <v>120</v>
      </c>
      <c r="F46" s="11" t="s">
        <v>20</v>
      </c>
      <c r="G46" s="11" t="s">
        <v>1950</v>
      </c>
      <c r="H46" s="12" t="s">
        <v>84</v>
      </c>
      <c r="I46" s="85"/>
      <c r="J46" s="11"/>
      <c r="K46" s="79"/>
      <c r="L46" s="80"/>
      <c r="M46" s="13" cm="1">
        <f t="array" ref="M46">ProcessPrice(価格係数!$B$4*_xlfn.XLOOKUP(H46,価格表!A:A,価格表!G:G),価格係数!$L$7)</f>
        <v>52200</v>
      </c>
      <c r="N46" s="11"/>
    </row>
    <row r="47" spans="1:14" ht="30.75" customHeight="1">
      <c r="A47" s="30" t="s">
        <v>4</v>
      </c>
      <c r="C47" s="85"/>
      <c r="D47" s="11" t="s">
        <v>2122</v>
      </c>
      <c r="E47" s="21">
        <v>121</v>
      </c>
      <c r="F47" s="21" t="s">
        <v>20</v>
      </c>
      <c r="G47" s="21" t="s">
        <v>1950</v>
      </c>
      <c r="H47" s="22" t="s">
        <v>96</v>
      </c>
      <c r="I47" s="85"/>
      <c r="J47" s="21"/>
      <c r="K47" s="81"/>
      <c r="L47" s="82"/>
      <c r="M47" s="23" cm="1">
        <f t="array" ref="M47">ProcessPrice(価格係数!$B$4*_xlfn.XLOOKUP(H47,価格表!A:A,価格表!G:G),価格係数!$L$7)</f>
        <v>76700</v>
      </c>
      <c r="N47" s="21"/>
    </row>
    <row r="48" spans="1:14" ht="30.75" customHeight="1">
      <c r="A48" s="42"/>
      <c r="C48" s="84"/>
      <c r="D48" s="11" t="s">
        <v>2123</v>
      </c>
      <c r="E48" s="11">
        <v>121</v>
      </c>
      <c r="F48" s="11" t="s">
        <v>20</v>
      </c>
      <c r="G48" s="11" t="s">
        <v>1949</v>
      </c>
      <c r="H48" s="12" t="s">
        <v>98</v>
      </c>
      <c r="I48" s="84"/>
      <c r="J48" s="11"/>
      <c r="K48" s="79"/>
      <c r="L48" s="80"/>
      <c r="M48" s="13" cm="1">
        <f t="array" ref="M48">ProcessPrice(価格係数!$B$4*_xlfn.XLOOKUP(H48,価格表!A:A,価格表!G:G),価格係数!$L$7)</f>
        <v>94900</v>
      </c>
      <c r="N48" s="11"/>
    </row>
    <row r="49" spans="8:13" ht="22.5" customHeight="1">
      <c r="H49" s="48"/>
      <c r="M49" s="49"/>
    </row>
    <row r="50" spans="8:13" ht="22.5" customHeight="1">
      <c r="H50" s="48"/>
      <c r="I50" s="9">
        <v>34</v>
      </c>
      <c r="M50" s="49"/>
    </row>
    <row r="51" spans="8:13" ht="22.5" customHeight="1">
      <c r="H51" s="48"/>
      <c r="M51" s="49"/>
    </row>
  </sheetData>
  <mergeCells count="68">
    <mergeCell ref="K4:L4"/>
    <mergeCell ref="C5:C40"/>
    <mergeCell ref="I5:I6"/>
    <mergeCell ref="K5:L5"/>
    <mergeCell ref="K6:L6"/>
    <mergeCell ref="I7:I8"/>
    <mergeCell ref="K7:L7"/>
    <mergeCell ref="K8:L8"/>
    <mergeCell ref="D9:D10"/>
    <mergeCell ref="K9:L9"/>
    <mergeCell ref="I10:I11"/>
    <mergeCell ref="K10:L10"/>
    <mergeCell ref="K11:L11"/>
    <mergeCell ref="D12:D13"/>
    <mergeCell ref="K12:L12"/>
    <mergeCell ref="I13:I14"/>
    <mergeCell ref="K13:L13"/>
    <mergeCell ref="K14:L14"/>
    <mergeCell ref="D15:D17"/>
    <mergeCell ref="K15:L15"/>
    <mergeCell ref="K16:L16"/>
    <mergeCell ref="K17:L17"/>
    <mergeCell ref="D18:D19"/>
    <mergeCell ref="K18:L18"/>
    <mergeCell ref="K19:L19"/>
    <mergeCell ref="K20:L20"/>
    <mergeCell ref="D21:D22"/>
    <mergeCell ref="K21:L21"/>
    <mergeCell ref="K22:L22"/>
    <mergeCell ref="D23:D25"/>
    <mergeCell ref="K23:L23"/>
    <mergeCell ref="K24:L24"/>
    <mergeCell ref="K25:L25"/>
    <mergeCell ref="D26:D27"/>
    <mergeCell ref="K26:L26"/>
    <mergeCell ref="K27:L27"/>
    <mergeCell ref="I28:I29"/>
    <mergeCell ref="K28:L28"/>
    <mergeCell ref="D29:D30"/>
    <mergeCell ref="K29:L29"/>
    <mergeCell ref="K30:L30"/>
    <mergeCell ref="D31:D32"/>
    <mergeCell ref="K31:L31"/>
    <mergeCell ref="K32:L32"/>
    <mergeCell ref="I33:I34"/>
    <mergeCell ref="K33:L33"/>
    <mergeCell ref="D34:D35"/>
    <mergeCell ref="K34:L34"/>
    <mergeCell ref="I35:I36"/>
    <mergeCell ref="K35:L35"/>
    <mergeCell ref="K36:L36"/>
    <mergeCell ref="D37:D38"/>
    <mergeCell ref="K37:L37"/>
    <mergeCell ref="K38:L38"/>
    <mergeCell ref="I39:I40"/>
    <mergeCell ref="K39:L39"/>
    <mergeCell ref="K40:L40"/>
    <mergeCell ref="K48:L48"/>
    <mergeCell ref="C41:C48"/>
    <mergeCell ref="I41:I43"/>
    <mergeCell ref="K41:L41"/>
    <mergeCell ref="K42:L42"/>
    <mergeCell ref="K43:L43"/>
    <mergeCell ref="I44:I48"/>
    <mergeCell ref="K44:L44"/>
    <mergeCell ref="K45:L45"/>
    <mergeCell ref="K46:L46"/>
    <mergeCell ref="K47:L47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63ED0-B59F-41AD-A03D-506C9F1B6F0B}">
  <sheetPr codeName="Sheet3">
    <tabColor rgb="FF92D050"/>
    <pageSetUpPr fitToPage="1"/>
  </sheetPr>
  <dimension ref="C1:U51"/>
  <sheetViews>
    <sheetView view="pageBreakPreview" zoomScale="60" zoomScaleNormal="100" workbookViewId="0">
      <selection activeCell="M6" sqref="M6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17</v>
      </c>
      <c r="D5" s="46" t="s">
        <v>200</v>
      </c>
      <c r="E5" s="18">
        <v>96</v>
      </c>
      <c r="F5" s="18" t="s">
        <v>201</v>
      </c>
      <c r="G5" s="18"/>
      <c r="H5" s="19" t="s">
        <v>202</v>
      </c>
      <c r="I5" s="83" t="s">
        <v>2126</v>
      </c>
      <c r="J5" s="18"/>
      <c r="K5" s="81"/>
      <c r="L5" s="82"/>
      <c r="M5" s="20" cm="1">
        <f t="array" ref="M5">ProcessPrice(価格係数!$B$4*_xlfn.XLOOKUP(H5,価格表!A:A,価格表!G:G),価格係数!$L$7)</f>
        <v>34200</v>
      </c>
      <c r="N5" s="18"/>
      <c r="P5" s="32"/>
    </row>
    <row r="6" spans="3:16" ht="30.75" customHeight="1">
      <c r="C6" s="85"/>
      <c r="D6" s="11" t="s">
        <v>208</v>
      </c>
      <c r="E6" s="11">
        <v>99</v>
      </c>
      <c r="F6" s="11" t="s">
        <v>201</v>
      </c>
      <c r="G6" s="11"/>
      <c r="H6" s="12" t="s">
        <v>209</v>
      </c>
      <c r="I6" s="85"/>
      <c r="J6" s="11"/>
      <c r="K6" s="79"/>
      <c r="L6" s="80"/>
      <c r="M6" s="13" cm="1">
        <f t="array" ref="M6">ProcessPrice(価格係数!$B$4*_xlfn.XLOOKUP(H6,価格表!A:A,価格表!G:G),価格係数!$L$7)</f>
        <v>37200</v>
      </c>
      <c r="N6" s="11"/>
      <c r="P6" s="33">
        <v>23</v>
      </c>
    </row>
    <row r="7" spans="3:16" ht="30.75" customHeight="1">
      <c r="C7" s="85"/>
      <c r="D7" s="11" t="s">
        <v>204</v>
      </c>
      <c r="E7" s="21">
        <v>99</v>
      </c>
      <c r="F7" s="21" t="s">
        <v>63</v>
      </c>
      <c r="G7" s="21"/>
      <c r="H7" s="22" t="s">
        <v>205</v>
      </c>
      <c r="I7" s="84"/>
      <c r="J7" s="21"/>
      <c r="K7" s="81" t="s">
        <v>2127</v>
      </c>
      <c r="L7" s="82"/>
      <c r="M7" s="23" cm="1">
        <f t="array" ref="M7">ProcessPrice(価格係数!$B$4*_xlfn.XLOOKUP(H7,価格表!A:A,価格表!G:G),価格係数!$L$7)</f>
        <v>36700</v>
      </c>
      <c r="N7" s="21"/>
      <c r="P7" s="34" t="s">
        <v>4</v>
      </c>
    </row>
    <row r="8" spans="3:16" ht="30.75" customHeight="1">
      <c r="C8" s="85"/>
      <c r="D8" s="83" t="s">
        <v>212</v>
      </c>
      <c r="E8" s="11" t="s">
        <v>2218</v>
      </c>
      <c r="F8" s="11" t="s">
        <v>6</v>
      </c>
      <c r="G8" s="11" t="s">
        <v>1951</v>
      </c>
      <c r="H8" s="12" t="s">
        <v>2143</v>
      </c>
      <c r="I8" s="11" t="s">
        <v>71</v>
      </c>
      <c r="J8" s="11"/>
      <c r="K8" s="79"/>
      <c r="L8" s="80"/>
      <c r="M8" s="13" cm="1">
        <f t="array" ref="M8">ProcessPrice(価格係数!$B$4*_xlfn.XLOOKUP(H8,価格表!A:A,価格表!G:G),価格係数!$L$7)</f>
        <v>42400</v>
      </c>
      <c r="N8" s="11"/>
      <c r="P8" s="35"/>
    </row>
    <row r="9" spans="3:16" ht="30.75" customHeight="1">
      <c r="C9" s="85"/>
      <c r="D9" s="84"/>
      <c r="E9" s="21">
        <v>102</v>
      </c>
      <c r="F9" s="21" t="s">
        <v>63</v>
      </c>
      <c r="G9" s="21"/>
      <c r="H9" s="22" t="s">
        <v>213</v>
      </c>
      <c r="I9" s="83" t="s">
        <v>2126</v>
      </c>
      <c r="J9" s="21"/>
      <c r="K9" s="81" t="s">
        <v>2127</v>
      </c>
      <c r="L9" s="82"/>
      <c r="M9" s="23" cm="1">
        <f t="array" ref="M9">ProcessPrice(価格係数!$B$4*_xlfn.XLOOKUP(H9,価格表!A:A,価格表!G:G),価格係数!$L$7)</f>
        <v>36100</v>
      </c>
      <c r="N9" s="21"/>
      <c r="P9" s="32"/>
    </row>
    <row r="10" spans="3:16" ht="30.75" customHeight="1">
      <c r="C10" s="85"/>
      <c r="D10" s="11" t="s">
        <v>219</v>
      </c>
      <c r="E10" s="11">
        <v>108</v>
      </c>
      <c r="F10" s="11" t="s">
        <v>63</v>
      </c>
      <c r="G10" s="11" t="s">
        <v>284</v>
      </c>
      <c r="H10" s="12" t="s">
        <v>220</v>
      </c>
      <c r="I10" s="84"/>
      <c r="J10" s="11"/>
      <c r="K10" s="79" t="s">
        <v>2127</v>
      </c>
      <c r="L10" s="80"/>
      <c r="M10" s="13" cm="1">
        <f t="array" ref="M10">ProcessPrice(価格係数!$B$4*_xlfn.XLOOKUP(H10,価格表!A:A,価格表!G:G),価格係数!$L$7)</f>
        <v>44900</v>
      </c>
      <c r="N10" s="11"/>
      <c r="P10" s="33">
        <v>22</v>
      </c>
    </row>
    <row r="11" spans="3:16" ht="30.75" customHeight="1">
      <c r="C11" s="85"/>
      <c r="D11" s="83" t="s">
        <v>36</v>
      </c>
      <c r="E11" s="21" t="s">
        <v>2105</v>
      </c>
      <c r="F11" s="21" t="s">
        <v>6</v>
      </c>
      <c r="G11" s="21" t="s">
        <v>1951</v>
      </c>
      <c r="H11" s="22" t="s">
        <v>37</v>
      </c>
      <c r="I11" s="11" t="s">
        <v>2078</v>
      </c>
      <c r="J11" s="21"/>
      <c r="K11" s="81" t="s">
        <v>2107</v>
      </c>
      <c r="L11" s="82"/>
      <c r="M11" s="23" cm="1">
        <f t="array" ref="M11">ProcessPrice(価格係数!$B$4*_xlfn.XLOOKUP(H11,価格表!A:A,価格表!G:G),価格係数!$L$7)</f>
        <v>52000</v>
      </c>
      <c r="N11" s="21"/>
      <c r="P11" s="34" t="s">
        <v>4</v>
      </c>
    </row>
    <row r="12" spans="3:16" ht="30.75" customHeight="1">
      <c r="C12" s="85"/>
      <c r="D12" s="85"/>
      <c r="E12" s="11">
        <v>111</v>
      </c>
      <c r="F12" s="11" t="s">
        <v>63</v>
      </c>
      <c r="G12" s="11" t="s">
        <v>284</v>
      </c>
      <c r="H12" s="12" t="s">
        <v>227</v>
      </c>
      <c r="I12" s="11" t="s">
        <v>2126</v>
      </c>
      <c r="J12" s="11"/>
      <c r="K12" s="79" t="s">
        <v>2127</v>
      </c>
      <c r="L12" s="80"/>
      <c r="M12" s="13" cm="1">
        <f t="array" ref="M12">ProcessPrice(価格係数!$B$4*_xlfn.XLOOKUP(H12,価格表!A:A,価格表!G:G),価格係数!$L$7)</f>
        <v>47200</v>
      </c>
      <c r="N12" s="11"/>
      <c r="P12" s="35"/>
    </row>
    <row r="13" spans="3:16" ht="30.75" customHeight="1">
      <c r="C13" s="85"/>
      <c r="D13" s="84"/>
      <c r="E13" s="21" t="s">
        <v>2105</v>
      </c>
      <c r="F13" s="21" t="s">
        <v>20</v>
      </c>
      <c r="G13" s="21" t="s">
        <v>1951</v>
      </c>
      <c r="H13" s="22" t="s">
        <v>104</v>
      </c>
      <c r="I13" s="11" t="s">
        <v>2118</v>
      </c>
      <c r="J13" s="21"/>
      <c r="K13" s="81"/>
      <c r="L13" s="82"/>
      <c r="M13" s="23" cm="1">
        <f t="array" ref="M13">ProcessPrice(価格係数!$B$4*_xlfn.XLOOKUP(H13,価格表!A:A,価格表!G:G),価格係数!$L$7)</f>
        <v>59800</v>
      </c>
      <c r="N13" s="21"/>
      <c r="P13" s="32"/>
    </row>
    <row r="14" spans="3:16" ht="30.75" customHeight="1">
      <c r="C14" s="85"/>
      <c r="D14" s="83" t="s">
        <v>42</v>
      </c>
      <c r="E14" s="11" t="s">
        <v>2106</v>
      </c>
      <c r="F14" s="11" t="s">
        <v>6</v>
      </c>
      <c r="G14" s="11" t="s">
        <v>1951</v>
      </c>
      <c r="H14" s="12" t="s">
        <v>43</v>
      </c>
      <c r="I14" s="11" t="s">
        <v>2078</v>
      </c>
      <c r="J14" s="11"/>
      <c r="K14" s="79" t="s">
        <v>2107</v>
      </c>
      <c r="L14" s="80"/>
      <c r="M14" s="13" cm="1">
        <f t="array" ref="M14">ProcessPrice(価格係数!$B$4*_xlfn.XLOOKUP(H14,価格表!A:A,価格表!G:G),価格係数!$L$7)</f>
        <v>53100</v>
      </c>
      <c r="N14" s="11"/>
      <c r="P14" s="33">
        <v>21</v>
      </c>
    </row>
    <row r="15" spans="3:16" ht="30.75" customHeight="1">
      <c r="C15" s="85"/>
      <c r="D15" s="84"/>
      <c r="E15" s="21" t="s">
        <v>2106</v>
      </c>
      <c r="F15" s="21" t="s">
        <v>20</v>
      </c>
      <c r="G15" s="21" t="s">
        <v>1951</v>
      </c>
      <c r="H15" s="22" t="s">
        <v>109</v>
      </c>
      <c r="I15" s="11" t="s">
        <v>2118</v>
      </c>
      <c r="J15" s="21"/>
      <c r="K15" s="81"/>
      <c r="L15" s="82"/>
      <c r="M15" s="23" cm="1">
        <f t="array" ref="M15">ProcessPrice(価格係数!$B$4*_xlfn.XLOOKUP(H15,価格表!A:A,価格表!G:G),価格係数!$L$7)</f>
        <v>61100</v>
      </c>
      <c r="N15" s="21"/>
      <c r="P15" s="34" t="s">
        <v>4</v>
      </c>
    </row>
    <row r="16" spans="3:16" ht="30.75" customHeight="1">
      <c r="C16" s="85"/>
      <c r="D16" s="83" t="s">
        <v>117</v>
      </c>
      <c r="E16" s="11" t="s">
        <v>2220</v>
      </c>
      <c r="F16" s="11" t="s">
        <v>6</v>
      </c>
      <c r="G16" s="11" t="s">
        <v>1951</v>
      </c>
      <c r="H16" s="12" t="s">
        <v>2159</v>
      </c>
      <c r="I16" s="11" t="s">
        <v>71</v>
      </c>
      <c r="J16" s="11"/>
      <c r="K16" s="79" t="s">
        <v>2107</v>
      </c>
      <c r="L16" s="80"/>
      <c r="M16" s="13" cm="1">
        <f t="array" ref="M16">ProcessPrice(価格係数!$B$4*_xlfn.XLOOKUP(H16,価格表!A:A,価格表!G:G),価格係数!$L$7)</f>
        <v>47500</v>
      </c>
      <c r="N16" s="11"/>
      <c r="P16" s="35"/>
    </row>
    <row r="17" spans="3:16" ht="30.75" customHeight="1">
      <c r="C17" s="85"/>
      <c r="D17" s="85"/>
      <c r="E17" s="21">
        <v>112</v>
      </c>
      <c r="F17" s="21" t="s">
        <v>63</v>
      </c>
      <c r="G17" s="21"/>
      <c r="H17" s="22" t="s">
        <v>235</v>
      </c>
      <c r="I17" s="11" t="s">
        <v>2126</v>
      </c>
      <c r="J17" s="21"/>
      <c r="K17" s="81" t="s">
        <v>2127</v>
      </c>
      <c r="L17" s="82"/>
      <c r="M17" s="23" cm="1">
        <f t="array" ref="M17">ProcessPrice(価格係数!$B$4*_xlfn.XLOOKUP(H17,価格表!A:A,価格表!G:G),価格係数!$L$7)</f>
        <v>44600</v>
      </c>
      <c r="N17" s="21"/>
      <c r="P17" s="32"/>
    </row>
    <row r="18" spans="3:16" ht="30.75" customHeight="1">
      <c r="C18" s="85"/>
      <c r="D18" s="84"/>
      <c r="E18" s="11" t="s">
        <v>2104</v>
      </c>
      <c r="F18" s="11" t="s">
        <v>20</v>
      </c>
      <c r="G18" s="11" t="s">
        <v>1950</v>
      </c>
      <c r="H18" s="12" t="s">
        <v>118</v>
      </c>
      <c r="I18" s="11" t="s">
        <v>2118</v>
      </c>
      <c r="J18" s="11"/>
      <c r="K18" s="79"/>
      <c r="L18" s="80"/>
      <c r="M18" s="13" cm="1">
        <f t="array" ref="M18">ProcessPrice(価格係数!$B$4*_xlfn.XLOOKUP(H18,価格表!A:A,価格表!G:G),価格係数!$L$7)</f>
        <v>54600</v>
      </c>
      <c r="N18" s="11"/>
      <c r="P18" s="33">
        <v>20</v>
      </c>
    </row>
    <row r="19" spans="3:16" ht="30.75" customHeight="1">
      <c r="C19" s="85"/>
      <c r="D19" s="11" t="s">
        <v>1935</v>
      </c>
      <c r="E19" s="21" t="s">
        <v>2221</v>
      </c>
      <c r="F19" s="21" t="s">
        <v>6</v>
      </c>
      <c r="G19" s="21" t="s">
        <v>1951</v>
      </c>
      <c r="H19" s="22" t="s">
        <v>2165</v>
      </c>
      <c r="I19" s="11" t="s">
        <v>71</v>
      </c>
      <c r="J19" s="21"/>
      <c r="K19" s="81" t="s">
        <v>2107</v>
      </c>
      <c r="L19" s="82"/>
      <c r="M19" s="23" cm="1">
        <f t="array" ref="M19">ProcessPrice(価格係数!$B$4*_xlfn.XLOOKUP(H19,価格表!A:A,価格表!G:G),価格係数!$L$7)</f>
        <v>48600</v>
      </c>
      <c r="N19" s="21"/>
      <c r="P19" s="34" t="s">
        <v>4</v>
      </c>
    </row>
    <row r="20" spans="3:16" ht="30.75" customHeight="1">
      <c r="C20" s="85"/>
      <c r="D20" s="11" t="s">
        <v>67</v>
      </c>
      <c r="E20" s="11" t="s">
        <v>2084</v>
      </c>
      <c r="F20" s="11" t="s">
        <v>10</v>
      </c>
      <c r="G20" s="11" t="s">
        <v>1950</v>
      </c>
      <c r="H20" s="12" t="s">
        <v>68</v>
      </c>
      <c r="I20" s="83" t="s">
        <v>2078</v>
      </c>
      <c r="J20" s="11"/>
      <c r="K20" s="79" t="s">
        <v>2107</v>
      </c>
      <c r="L20" s="80"/>
      <c r="M20" s="13" cm="1">
        <f t="array" ref="M20">ProcessPrice(価格係数!$B$4*_xlfn.XLOOKUP(H20,価格表!A:A,価格表!G:G),価格係数!$L$7)</f>
        <v>59300</v>
      </c>
      <c r="N20" s="11"/>
      <c r="P20" s="35"/>
    </row>
    <row r="21" spans="3:16" ht="30.75" customHeight="1">
      <c r="C21" s="85"/>
      <c r="D21" s="11" t="s">
        <v>30</v>
      </c>
      <c r="E21" s="21" t="s">
        <v>2103</v>
      </c>
      <c r="F21" s="21" t="s">
        <v>6</v>
      </c>
      <c r="G21" s="21" t="s">
        <v>1951</v>
      </c>
      <c r="H21" s="22" t="s">
        <v>31</v>
      </c>
      <c r="I21" s="84"/>
      <c r="J21" s="21"/>
      <c r="K21" s="81" t="s">
        <v>2107</v>
      </c>
      <c r="L21" s="82"/>
      <c r="M21" s="23" cm="1">
        <f t="array" ref="M21">ProcessPrice(価格係数!$B$4*_xlfn.XLOOKUP(H21,価格表!A:A,価格表!G:G),価格係数!$L$7)</f>
        <v>43400</v>
      </c>
      <c r="N21" s="21"/>
      <c r="P21" s="32"/>
    </row>
    <row r="22" spans="3:16" ht="30.75" customHeight="1">
      <c r="C22" s="85"/>
      <c r="D22" s="11" t="s">
        <v>2152</v>
      </c>
      <c r="E22" s="11" t="s">
        <v>2086</v>
      </c>
      <c r="F22" s="11" t="s">
        <v>6</v>
      </c>
      <c r="G22" s="11" t="s">
        <v>1950</v>
      </c>
      <c r="H22" s="12" t="s">
        <v>2153</v>
      </c>
      <c r="I22" s="11" t="s">
        <v>71</v>
      </c>
      <c r="J22" s="11"/>
      <c r="K22" s="79" t="s">
        <v>2107</v>
      </c>
      <c r="L22" s="80"/>
      <c r="M22" s="13" cm="1">
        <f t="array" ref="M22">ProcessPrice(価格係数!$B$4*_xlfn.XLOOKUP(H22,価格表!A:A,価格表!G:G),価格係数!$L$7)</f>
        <v>42300</v>
      </c>
      <c r="N22" s="11" t="s">
        <v>2096</v>
      </c>
      <c r="P22" s="33">
        <v>19</v>
      </c>
    </row>
    <row r="23" spans="3:16" ht="30.75" customHeight="1">
      <c r="C23" s="85"/>
      <c r="D23" s="11" t="s">
        <v>44</v>
      </c>
      <c r="E23" s="21" t="s">
        <v>2084</v>
      </c>
      <c r="F23" s="21" t="s">
        <v>6</v>
      </c>
      <c r="G23" s="21" t="s">
        <v>1950</v>
      </c>
      <c r="H23" s="22" t="s">
        <v>45</v>
      </c>
      <c r="I23" s="11" t="s">
        <v>2078</v>
      </c>
      <c r="J23" s="21"/>
      <c r="K23" s="81"/>
      <c r="L23" s="82"/>
      <c r="M23" s="23" cm="1">
        <f t="array" ref="M23">ProcessPrice(価格係数!$B$4*_xlfn.XLOOKUP(H23,価格表!A:A,価格表!G:G),価格係数!$L$7)</f>
        <v>48100</v>
      </c>
      <c r="N23" s="21"/>
      <c r="P23" s="34" t="s">
        <v>4</v>
      </c>
    </row>
    <row r="24" spans="3:16" ht="30.75" customHeight="1">
      <c r="C24" s="85"/>
      <c r="D24" s="83" t="s">
        <v>121</v>
      </c>
      <c r="E24" s="11" t="s">
        <v>2221</v>
      </c>
      <c r="F24" s="11" t="s">
        <v>6</v>
      </c>
      <c r="G24" s="11" t="s">
        <v>1951</v>
      </c>
      <c r="H24" s="12" t="s">
        <v>2162</v>
      </c>
      <c r="I24" s="11" t="s">
        <v>71</v>
      </c>
      <c r="J24" s="11"/>
      <c r="K24" s="79" t="s">
        <v>2107</v>
      </c>
      <c r="L24" s="80"/>
      <c r="M24" s="13" cm="1">
        <f t="array" ref="M24">ProcessPrice(価格係数!$B$4*_xlfn.XLOOKUP(H24,価格表!A:A,価格表!G:G),価格係数!$L$7)</f>
        <v>49900</v>
      </c>
      <c r="N24" s="11"/>
      <c r="P24" s="35"/>
    </row>
    <row r="25" spans="3:16" ht="30.75" customHeight="1">
      <c r="C25" s="85"/>
      <c r="D25" s="84"/>
      <c r="E25" s="21" t="s">
        <v>2084</v>
      </c>
      <c r="F25" s="21" t="s">
        <v>20</v>
      </c>
      <c r="G25" s="21" t="s">
        <v>1950</v>
      </c>
      <c r="H25" s="22" t="s">
        <v>122</v>
      </c>
      <c r="I25" s="11" t="s">
        <v>2118</v>
      </c>
      <c r="J25" s="21"/>
      <c r="K25" s="81"/>
      <c r="L25" s="82"/>
      <c r="M25" s="23" cm="1">
        <f t="array" ref="M25">ProcessPrice(価格係数!$B$4*_xlfn.XLOOKUP(H25,価格表!A:A,価格表!G:G),価格係数!$L$7)</f>
        <v>57400</v>
      </c>
      <c r="N25" s="21"/>
      <c r="P25" s="32"/>
    </row>
    <row r="26" spans="3:16" ht="30.75" customHeight="1">
      <c r="C26" s="85"/>
      <c r="D26" s="83" t="s">
        <v>58</v>
      </c>
      <c r="E26" s="11" t="s">
        <v>2099</v>
      </c>
      <c r="F26" s="11" t="s">
        <v>6</v>
      </c>
      <c r="G26" s="11" t="s">
        <v>1950</v>
      </c>
      <c r="H26" s="12" t="s">
        <v>74</v>
      </c>
      <c r="I26" s="11" t="s">
        <v>71</v>
      </c>
      <c r="J26" s="11"/>
      <c r="K26" s="79" t="s">
        <v>2107</v>
      </c>
      <c r="L26" s="80"/>
      <c r="M26" s="13" cm="1">
        <f t="array" ref="M26">ProcessPrice(価格係数!$B$4*_xlfn.XLOOKUP(H26,価格表!A:A,価格表!G:G),価格係数!$L$7)</f>
        <v>50200</v>
      </c>
      <c r="N26" s="11" t="s">
        <v>1810</v>
      </c>
      <c r="P26" s="33">
        <v>18</v>
      </c>
    </row>
    <row r="27" spans="3:16" ht="30.75" customHeight="1">
      <c r="C27" s="85"/>
      <c r="D27" s="84"/>
      <c r="E27" s="21" t="s">
        <v>2084</v>
      </c>
      <c r="F27" s="21" t="s">
        <v>10</v>
      </c>
      <c r="G27" s="21" t="s">
        <v>1950</v>
      </c>
      <c r="H27" s="22" t="s">
        <v>59</v>
      </c>
      <c r="I27" s="11" t="s">
        <v>2078</v>
      </c>
      <c r="J27" s="21"/>
      <c r="K27" s="81" t="s">
        <v>2107</v>
      </c>
      <c r="L27" s="82"/>
      <c r="M27" s="23" cm="1">
        <f t="array" ref="M27">ProcessPrice(価格係数!$B$4*_xlfn.XLOOKUP(H27,価格表!A:A,価格表!G:G),価格係数!$L$7)</f>
        <v>50200</v>
      </c>
      <c r="N27" s="21" t="s">
        <v>374</v>
      </c>
      <c r="P27" s="34" t="s">
        <v>4</v>
      </c>
    </row>
    <row r="28" spans="3:16" ht="30.75" customHeight="1">
      <c r="C28" s="85"/>
      <c r="D28" s="11" t="s">
        <v>2174</v>
      </c>
      <c r="E28" s="11" t="s">
        <v>2084</v>
      </c>
      <c r="F28" s="11" t="s">
        <v>6</v>
      </c>
      <c r="G28" s="11" t="s">
        <v>1951</v>
      </c>
      <c r="H28" s="12" t="s">
        <v>2175</v>
      </c>
      <c r="I28" s="83" t="s">
        <v>71</v>
      </c>
      <c r="J28" s="11"/>
      <c r="K28" s="79" t="s">
        <v>2107</v>
      </c>
      <c r="L28" s="80"/>
      <c r="M28" s="13" cm="1">
        <f t="array" ref="M28">ProcessPrice(価格係数!$B$4*_xlfn.XLOOKUP(H28,価格表!A:A,価格表!G:G),価格係数!$L$7)</f>
        <v>44500</v>
      </c>
      <c r="N28" s="11"/>
      <c r="P28" s="35"/>
    </row>
    <row r="29" spans="3:16" ht="30.75" customHeight="1">
      <c r="C29" s="85"/>
      <c r="D29" s="83" t="s">
        <v>139</v>
      </c>
      <c r="E29" s="21" t="s">
        <v>2222</v>
      </c>
      <c r="F29" s="21" t="s">
        <v>6</v>
      </c>
      <c r="G29" s="21" t="s">
        <v>1950</v>
      </c>
      <c r="H29" s="22" t="s">
        <v>2186</v>
      </c>
      <c r="I29" s="84"/>
      <c r="J29" s="21"/>
      <c r="K29" s="81" t="s">
        <v>2107</v>
      </c>
      <c r="L29" s="82"/>
      <c r="M29" s="23" cm="1">
        <f t="array" ref="M29">ProcessPrice(価格係数!$B$4*_xlfn.XLOOKUP(H29,価格表!A:A,価格表!G:G),価格係数!$L$7)</f>
        <v>53900</v>
      </c>
      <c r="N29" s="21" t="s">
        <v>542</v>
      </c>
      <c r="P29" s="36"/>
    </row>
    <row r="30" spans="3:16" ht="30.75" customHeight="1">
      <c r="C30" s="85"/>
      <c r="D30" s="84"/>
      <c r="E30" s="11" t="s">
        <v>2084</v>
      </c>
      <c r="F30" s="11" t="s">
        <v>20</v>
      </c>
      <c r="G30" s="11" t="s">
        <v>1950</v>
      </c>
      <c r="H30" s="12" t="s">
        <v>140</v>
      </c>
      <c r="I30" s="11" t="s">
        <v>2118</v>
      </c>
      <c r="J30" s="11"/>
      <c r="K30" s="79"/>
      <c r="L30" s="80"/>
      <c r="M30" s="13" cm="1">
        <f t="array" ref="M30">ProcessPrice(価格係数!$B$4*_xlfn.XLOOKUP(H30,価格表!A:A,価格表!G:G),価格係数!$L$7)</f>
        <v>62000</v>
      </c>
      <c r="N30" s="11"/>
      <c r="P30" s="37">
        <v>17</v>
      </c>
    </row>
    <row r="31" spans="3:16" ht="30.75" customHeight="1">
      <c r="C31" s="85"/>
      <c r="D31" s="11" t="s">
        <v>2195</v>
      </c>
      <c r="E31" s="21">
        <v>128</v>
      </c>
      <c r="F31" s="21" t="s">
        <v>6</v>
      </c>
      <c r="G31" s="21" t="s">
        <v>2190</v>
      </c>
      <c r="H31" s="22" t="s">
        <v>2196</v>
      </c>
      <c r="I31" s="83" t="s">
        <v>71</v>
      </c>
      <c r="J31" s="21"/>
      <c r="K31" s="81" t="s">
        <v>2107</v>
      </c>
      <c r="L31" s="82"/>
      <c r="M31" s="23" cm="1">
        <f t="array" ref="M31">ProcessPrice(価格係数!$B$4*_xlfn.XLOOKUP(H31,価格表!A:A,価格表!G:G),価格係数!$L$7)</f>
        <v>63300</v>
      </c>
      <c r="N31" s="21" t="s">
        <v>2096</v>
      </c>
      <c r="P31" s="38" t="s">
        <v>4</v>
      </c>
    </row>
    <row r="32" spans="3:16" ht="30.75" customHeight="1">
      <c r="C32" s="85"/>
      <c r="D32" s="83" t="s">
        <v>149</v>
      </c>
      <c r="E32" s="11">
        <v>128</v>
      </c>
      <c r="F32" s="11" t="s">
        <v>6</v>
      </c>
      <c r="G32" s="11" t="s">
        <v>2190</v>
      </c>
      <c r="H32" s="12" t="s">
        <v>2199</v>
      </c>
      <c r="I32" s="84"/>
      <c r="J32" s="11"/>
      <c r="K32" s="79" t="s">
        <v>2107</v>
      </c>
      <c r="L32" s="80"/>
      <c r="M32" s="13" cm="1">
        <f t="array" ref="M32">ProcessPrice(価格係数!$B$4*_xlfn.XLOOKUP(H32,価格表!A:A,価格表!G:G),価格係数!$L$7)</f>
        <v>58200</v>
      </c>
      <c r="N32" s="11" t="s">
        <v>542</v>
      </c>
      <c r="P32" s="39"/>
    </row>
    <row r="33" spans="3:16" ht="30.75" customHeight="1">
      <c r="C33" s="85"/>
      <c r="D33" s="84"/>
      <c r="E33" s="21">
        <v>121</v>
      </c>
      <c r="F33" s="21" t="s">
        <v>20</v>
      </c>
      <c r="G33" s="21" t="s">
        <v>1950</v>
      </c>
      <c r="H33" s="22" t="s">
        <v>150</v>
      </c>
      <c r="I33" s="11" t="s">
        <v>2118</v>
      </c>
      <c r="J33" s="21"/>
      <c r="K33" s="81"/>
      <c r="L33" s="82"/>
      <c r="M33" s="23" cm="1">
        <f t="array" ref="M33">ProcessPrice(価格係数!$B$4*_xlfn.XLOOKUP(H33,価格表!A:A,価格表!G:G),価格係数!$L$7)</f>
        <v>67000</v>
      </c>
      <c r="N33" s="21"/>
      <c r="P33" s="36"/>
    </row>
    <row r="34" spans="3:16" ht="30.75" customHeight="1">
      <c r="C34" s="85"/>
      <c r="D34" s="83" t="s">
        <v>38</v>
      </c>
      <c r="E34" s="11" t="s">
        <v>2084</v>
      </c>
      <c r="F34" s="11" t="s">
        <v>6</v>
      </c>
      <c r="G34" s="11" t="s">
        <v>1950</v>
      </c>
      <c r="H34" s="12" t="s">
        <v>39</v>
      </c>
      <c r="I34" s="11" t="s">
        <v>2078</v>
      </c>
      <c r="J34" s="11"/>
      <c r="K34" s="79" t="s">
        <v>2107</v>
      </c>
      <c r="L34" s="80"/>
      <c r="M34" s="13" cm="1">
        <f t="array" ref="M34">ProcessPrice(価格係数!$B$4*_xlfn.XLOOKUP(H34,価格表!A:A,価格表!G:G),価格係数!$L$7)</f>
        <v>51200</v>
      </c>
      <c r="N34" s="11"/>
      <c r="P34" s="37">
        <v>16</v>
      </c>
    </row>
    <row r="35" spans="3:16" ht="30.75" customHeight="1">
      <c r="C35" s="85"/>
      <c r="D35" s="84"/>
      <c r="E35" s="21">
        <v>112</v>
      </c>
      <c r="F35" s="21" t="s">
        <v>63</v>
      </c>
      <c r="G35" s="21"/>
      <c r="H35" s="22" t="s">
        <v>228</v>
      </c>
      <c r="I35" s="11" t="s">
        <v>2126</v>
      </c>
      <c r="J35" s="21"/>
      <c r="K35" s="81" t="s">
        <v>2127</v>
      </c>
      <c r="L35" s="82"/>
      <c r="M35" s="23" cm="1">
        <f t="array" ref="M35">ProcessPrice(価格係数!$B$4*_xlfn.XLOOKUP(H35,価格表!A:A,価格表!G:G),価格係数!$L$7)</f>
        <v>48700</v>
      </c>
      <c r="N35" s="21"/>
      <c r="P35" s="38" t="s">
        <v>4</v>
      </c>
    </row>
    <row r="36" spans="3:16" ht="30.75" customHeight="1">
      <c r="C36" s="85"/>
      <c r="D36" s="83" t="s">
        <v>48</v>
      </c>
      <c r="E36" s="11" t="s">
        <v>2105</v>
      </c>
      <c r="F36" s="11" t="s">
        <v>6</v>
      </c>
      <c r="G36" s="11" t="s">
        <v>1949</v>
      </c>
      <c r="H36" s="12" t="s">
        <v>49</v>
      </c>
      <c r="I36" s="11" t="s">
        <v>2078</v>
      </c>
      <c r="J36" s="11"/>
      <c r="K36" s="79"/>
      <c r="L36" s="80"/>
      <c r="M36" s="13" cm="1">
        <f t="array" ref="M36">ProcessPrice(価格係数!$B$4*_xlfn.XLOOKUP(H36,価格表!A:A,価格表!G:G),価格係数!$L$7)</f>
        <v>56500</v>
      </c>
      <c r="N36" s="11"/>
      <c r="P36" s="39"/>
    </row>
    <row r="37" spans="3:16" ht="30.75" customHeight="1">
      <c r="C37" s="85"/>
      <c r="D37" s="85"/>
      <c r="E37" s="21">
        <v>115</v>
      </c>
      <c r="F37" s="21" t="s">
        <v>63</v>
      </c>
      <c r="G37" s="21"/>
      <c r="H37" s="22" t="s">
        <v>233</v>
      </c>
      <c r="I37" s="11" t="s">
        <v>2126</v>
      </c>
      <c r="J37" s="21"/>
      <c r="K37" s="81" t="s">
        <v>2127</v>
      </c>
      <c r="L37" s="82"/>
      <c r="M37" s="23" cm="1">
        <f t="array" ref="M37">ProcessPrice(価格係数!$B$4*_xlfn.XLOOKUP(H37,価格表!A:A,価格表!G:G),価格係数!$L$7)</f>
        <v>49500</v>
      </c>
      <c r="N37" s="21"/>
      <c r="P37" s="32"/>
    </row>
    <row r="38" spans="3:16" ht="30.75" customHeight="1">
      <c r="C38" s="85"/>
      <c r="D38" s="85"/>
      <c r="E38" s="11" t="s">
        <v>2105</v>
      </c>
      <c r="F38" s="11" t="s">
        <v>20</v>
      </c>
      <c r="G38" s="11" t="s">
        <v>1949</v>
      </c>
      <c r="H38" s="12" t="s">
        <v>112</v>
      </c>
      <c r="I38" s="11" t="s">
        <v>2118</v>
      </c>
      <c r="J38" s="11"/>
      <c r="K38" s="79"/>
      <c r="L38" s="80"/>
      <c r="M38" s="13" cm="1">
        <f t="array" ref="M38">ProcessPrice(価格係数!$B$4*_xlfn.XLOOKUP(H38,価格表!A:A,価格表!G:G),価格係数!$L$7)</f>
        <v>62000</v>
      </c>
      <c r="N38" s="11"/>
      <c r="P38" s="33">
        <v>15</v>
      </c>
    </row>
    <row r="39" spans="3:16" ht="30.75" customHeight="1">
      <c r="C39" s="85"/>
      <c r="D39" s="84"/>
      <c r="E39" s="21" t="s">
        <v>2105</v>
      </c>
      <c r="F39" s="21" t="s">
        <v>20</v>
      </c>
      <c r="G39" s="21" t="s">
        <v>1949</v>
      </c>
      <c r="H39" s="22" t="s">
        <v>77</v>
      </c>
      <c r="I39" s="11" t="s">
        <v>2129</v>
      </c>
      <c r="J39" s="21"/>
      <c r="K39" s="81"/>
      <c r="L39" s="82"/>
      <c r="M39" s="23" cm="1">
        <f t="array" ref="M39">ProcessPrice(価格係数!$B$4*_xlfn.XLOOKUP(H39,価格表!A:A,価格表!G:G),価格係数!$L$7)</f>
        <v>59900</v>
      </c>
      <c r="N39" s="21"/>
      <c r="P39" s="34" t="s">
        <v>4</v>
      </c>
    </row>
    <row r="40" spans="3:16" ht="30.75" customHeight="1">
      <c r="C40" s="85"/>
      <c r="D40" s="83" t="s">
        <v>131</v>
      </c>
      <c r="E40" s="11" t="s">
        <v>2222</v>
      </c>
      <c r="F40" s="11" t="s">
        <v>6</v>
      </c>
      <c r="G40" s="11" t="s">
        <v>1950</v>
      </c>
      <c r="H40" s="12" t="s">
        <v>2178</v>
      </c>
      <c r="I40" s="11" t="s">
        <v>71</v>
      </c>
      <c r="J40" s="11"/>
      <c r="K40" s="79" t="s">
        <v>2107</v>
      </c>
      <c r="L40" s="80"/>
      <c r="M40" s="13" cm="1">
        <f t="array" ref="M40">ProcessPrice(価格係数!$B$4*_xlfn.XLOOKUP(H40,価格表!A:A,価格表!G:G),価格係数!$L$7)</f>
        <v>52300</v>
      </c>
      <c r="N40" s="11"/>
      <c r="P40" s="35"/>
    </row>
    <row r="41" spans="3:16" ht="30.75" customHeight="1">
      <c r="C41" s="84"/>
      <c r="D41" s="84"/>
      <c r="E41" s="21" t="s">
        <v>2084</v>
      </c>
      <c r="F41" s="21" t="s">
        <v>20</v>
      </c>
      <c r="G41" s="21" t="s">
        <v>1950</v>
      </c>
      <c r="H41" s="22" t="s">
        <v>132</v>
      </c>
      <c r="I41" s="11" t="s">
        <v>2118</v>
      </c>
      <c r="J41" s="21"/>
      <c r="K41" s="81"/>
      <c r="L41" s="82"/>
      <c r="M41" s="23" cm="1">
        <f t="array" ref="M41">ProcessPrice(価格係数!$B$4*_xlfn.XLOOKUP(H41,価格表!A:A,価格表!G:G),価格係数!$L$7)</f>
        <v>60200</v>
      </c>
      <c r="N41" s="21"/>
      <c r="P41" s="32"/>
    </row>
    <row r="42" spans="3:16" ht="30.75" customHeight="1">
      <c r="C42" s="83">
        <v>16</v>
      </c>
      <c r="D42" s="11" t="s">
        <v>2124</v>
      </c>
      <c r="E42" s="11" t="s">
        <v>2125</v>
      </c>
      <c r="F42" s="11" t="s">
        <v>20</v>
      </c>
      <c r="G42" s="11" t="s">
        <v>1950</v>
      </c>
      <c r="H42" s="12" t="s">
        <v>156</v>
      </c>
      <c r="I42" s="11" t="s">
        <v>2118</v>
      </c>
      <c r="J42" s="11"/>
      <c r="K42" s="79"/>
      <c r="L42" s="80"/>
      <c r="M42" s="13" cm="1">
        <f t="array" ref="M42">ProcessPrice(価格係数!$B$4*_xlfn.XLOOKUP(H42,価格表!A:A,価格表!G:G),価格係数!$L$7)</f>
        <v>54200</v>
      </c>
      <c r="N42" s="11"/>
      <c r="P42" s="33">
        <v>14</v>
      </c>
    </row>
    <row r="43" spans="3:16" ht="30.75" customHeight="1">
      <c r="C43" s="85"/>
      <c r="D43" s="11" t="s">
        <v>259</v>
      </c>
      <c r="E43" s="21" t="s">
        <v>2217</v>
      </c>
      <c r="F43" s="21" t="s">
        <v>6</v>
      </c>
      <c r="G43" s="21" t="s">
        <v>1951</v>
      </c>
      <c r="H43" s="22" t="s">
        <v>2141</v>
      </c>
      <c r="I43" s="83" t="s">
        <v>71</v>
      </c>
      <c r="J43" s="21"/>
      <c r="K43" s="81"/>
      <c r="L43" s="82"/>
      <c r="M43" s="23" cm="1">
        <f t="array" ref="M43">ProcessPrice(価格係数!$B$4*_xlfn.XLOOKUP(H43,価格表!A:A,価格表!G:G),価格係数!$L$7)</f>
        <v>34400</v>
      </c>
      <c r="N43" s="21"/>
      <c r="P43" s="34" t="s">
        <v>4</v>
      </c>
    </row>
    <row r="44" spans="3:16" ht="30.75" customHeight="1">
      <c r="C44" s="85"/>
      <c r="D44" s="11" t="s">
        <v>504</v>
      </c>
      <c r="E44" s="11" t="s">
        <v>2108</v>
      </c>
      <c r="F44" s="11" t="s">
        <v>6</v>
      </c>
      <c r="G44" s="11" t="s">
        <v>1949</v>
      </c>
      <c r="H44" s="12" t="s">
        <v>2142</v>
      </c>
      <c r="I44" s="85"/>
      <c r="J44" s="11"/>
      <c r="K44" s="79" t="s">
        <v>2107</v>
      </c>
      <c r="L44" s="80"/>
      <c r="M44" s="13" cm="1">
        <f t="array" ref="M44">ProcessPrice(価格係数!$B$4*_xlfn.XLOOKUP(H44,価格表!A:A,価格表!G:G),価格係数!$L$7)</f>
        <v>31500</v>
      </c>
      <c r="N44" s="11"/>
      <c r="P44" s="35"/>
    </row>
    <row r="45" spans="3:16" ht="30.75" customHeight="1">
      <c r="C45" s="85"/>
      <c r="D45" s="11" t="s">
        <v>2144</v>
      </c>
      <c r="E45" s="21" t="s">
        <v>2219</v>
      </c>
      <c r="F45" s="21" t="s">
        <v>6</v>
      </c>
      <c r="G45" s="21" t="s">
        <v>1949</v>
      </c>
      <c r="H45" s="22" t="s">
        <v>2145</v>
      </c>
      <c r="I45" s="85"/>
      <c r="J45" s="21"/>
      <c r="K45" s="81" t="s">
        <v>2107</v>
      </c>
      <c r="L45" s="82"/>
      <c r="M45" s="23" cm="1">
        <f t="array" ref="M45">ProcessPrice(価格係数!$B$4*_xlfn.XLOOKUP(H45,価格表!A:A,価格表!G:G),価格係数!$L$7)</f>
        <v>33700</v>
      </c>
      <c r="N45" s="21"/>
      <c r="P45" s="32"/>
    </row>
    <row r="46" spans="3:16" ht="30.75" customHeight="1">
      <c r="C46" s="85"/>
      <c r="D46" s="11" t="s">
        <v>2147</v>
      </c>
      <c r="E46" s="11" t="s">
        <v>2103</v>
      </c>
      <c r="F46" s="11" t="s">
        <v>6</v>
      </c>
      <c r="G46" s="11" t="s">
        <v>1951</v>
      </c>
      <c r="H46" s="12" t="s">
        <v>2148</v>
      </c>
      <c r="I46" s="85"/>
      <c r="J46" s="11"/>
      <c r="K46" s="79" t="s">
        <v>2107</v>
      </c>
      <c r="L46" s="80"/>
      <c r="M46" s="13" cm="1">
        <f t="array" ref="M46">ProcessPrice(価格係数!$B$4*_xlfn.XLOOKUP(H46,価格表!A:A,価格表!G:G),価格係数!$L$7)</f>
        <v>35800</v>
      </c>
      <c r="N46" s="11"/>
      <c r="P46" s="33">
        <v>13</v>
      </c>
    </row>
    <row r="47" spans="3:16" ht="30.75" customHeight="1">
      <c r="C47" s="85"/>
      <c r="D47" s="83" t="s">
        <v>105</v>
      </c>
      <c r="E47" s="21" t="s">
        <v>2111</v>
      </c>
      <c r="F47" s="21" t="s">
        <v>6</v>
      </c>
      <c r="G47" s="21" t="s">
        <v>1951</v>
      </c>
      <c r="H47" s="22" t="s">
        <v>2151</v>
      </c>
      <c r="I47" s="84"/>
      <c r="J47" s="21"/>
      <c r="K47" s="81" t="s">
        <v>2107</v>
      </c>
      <c r="L47" s="82"/>
      <c r="M47" s="23" cm="1">
        <f t="array" ref="M47">ProcessPrice(価格係数!$B$4*_xlfn.XLOOKUP(H47,価格表!A:A,価格表!G:G),価格係数!$L$7)</f>
        <v>37900</v>
      </c>
      <c r="N47" s="21"/>
      <c r="P47" s="34" t="s">
        <v>4</v>
      </c>
    </row>
    <row r="48" spans="3:16" ht="30.75" customHeight="1">
      <c r="C48" s="84"/>
      <c r="D48" s="84"/>
      <c r="E48" s="11" t="s">
        <v>2111</v>
      </c>
      <c r="F48" s="11" t="s">
        <v>20</v>
      </c>
      <c r="G48" s="11" t="s">
        <v>1951</v>
      </c>
      <c r="H48" s="12" t="s">
        <v>106</v>
      </c>
      <c r="I48" s="11" t="s">
        <v>2118</v>
      </c>
      <c r="J48" s="11"/>
      <c r="K48" s="79"/>
      <c r="L48" s="80"/>
      <c r="M48" s="13" cm="1">
        <f t="array" ref="M48">ProcessPrice(価格係数!$B$4*_xlfn.XLOOKUP(H48,価格表!A:A,価格表!G:G),価格係数!$L$7)</f>
        <v>43600</v>
      </c>
      <c r="N48" s="11"/>
      <c r="P48" s="35"/>
    </row>
    <row r="49" spans="8:13" ht="22.5" customHeight="1">
      <c r="H49" s="48"/>
      <c r="M49" s="49"/>
    </row>
    <row r="50" spans="8:13" ht="22.5" customHeight="1">
      <c r="H50" s="48"/>
      <c r="I50" s="9">
        <v>35</v>
      </c>
      <c r="M50" s="49"/>
    </row>
    <row r="51" spans="8:13" ht="22.5" customHeight="1">
      <c r="H51" s="48"/>
      <c r="M51" s="49"/>
    </row>
  </sheetData>
  <mergeCells count="65">
    <mergeCell ref="K4:L4"/>
    <mergeCell ref="C5:C41"/>
    <mergeCell ref="I5:I7"/>
    <mergeCell ref="K5:L5"/>
    <mergeCell ref="K6:L6"/>
    <mergeCell ref="K7:L7"/>
    <mergeCell ref="D8:D9"/>
    <mergeCell ref="K8:L8"/>
    <mergeCell ref="I9:I10"/>
    <mergeCell ref="K9:L9"/>
    <mergeCell ref="K10:L10"/>
    <mergeCell ref="D11:D13"/>
    <mergeCell ref="K11:L11"/>
    <mergeCell ref="K12:L12"/>
    <mergeCell ref="K13:L13"/>
    <mergeCell ref="K23:L23"/>
    <mergeCell ref="D14:D15"/>
    <mergeCell ref="K14:L14"/>
    <mergeCell ref="K15:L15"/>
    <mergeCell ref="D16:D18"/>
    <mergeCell ref="K16:L16"/>
    <mergeCell ref="K17:L17"/>
    <mergeCell ref="K18:L18"/>
    <mergeCell ref="K19:L19"/>
    <mergeCell ref="I20:I21"/>
    <mergeCell ref="K20:L20"/>
    <mergeCell ref="K21:L21"/>
    <mergeCell ref="K22:L22"/>
    <mergeCell ref="D24:D25"/>
    <mergeCell ref="K24:L24"/>
    <mergeCell ref="K25:L25"/>
    <mergeCell ref="D26:D27"/>
    <mergeCell ref="K26:L26"/>
    <mergeCell ref="K27:L27"/>
    <mergeCell ref="I31:I32"/>
    <mergeCell ref="K31:L31"/>
    <mergeCell ref="D32:D33"/>
    <mergeCell ref="K32:L32"/>
    <mergeCell ref="K33:L33"/>
    <mergeCell ref="I28:I29"/>
    <mergeCell ref="K28:L28"/>
    <mergeCell ref="D29:D30"/>
    <mergeCell ref="K29:L29"/>
    <mergeCell ref="K30:L30"/>
    <mergeCell ref="D34:D35"/>
    <mergeCell ref="K34:L34"/>
    <mergeCell ref="K35:L35"/>
    <mergeCell ref="D36:D39"/>
    <mergeCell ref="K36:L36"/>
    <mergeCell ref="K37:L37"/>
    <mergeCell ref="K38:L38"/>
    <mergeCell ref="K39:L39"/>
    <mergeCell ref="D40:D41"/>
    <mergeCell ref="K40:L40"/>
    <mergeCell ref="K41:L41"/>
    <mergeCell ref="C42:C48"/>
    <mergeCell ref="K42:L42"/>
    <mergeCell ref="I43:I47"/>
    <mergeCell ref="K43:L43"/>
    <mergeCell ref="K44:L44"/>
    <mergeCell ref="K45:L45"/>
    <mergeCell ref="K46:L46"/>
    <mergeCell ref="D47:D48"/>
    <mergeCell ref="K47:L47"/>
    <mergeCell ref="K48:L48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801B0-9A9D-42D2-85FA-6D29665450E0}">
  <sheetPr codeName="Sheet5">
    <tabColor rgb="FF92D050"/>
    <pageSetUpPr fitToPage="1"/>
  </sheetPr>
  <dimension ref="A1:U51"/>
  <sheetViews>
    <sheetView view="pageBreakPreview" zoomScale="60" zoomScaleNormal="100" workbookViewId="0">
      <selection activeCell="M5" sqref="M5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1:14" ht="30.75" customHeight="1">
      <c r="A5" s="40"/>
      <c r="C5" s="83">
        <v>16</v>
      </c>
      <c r="D5" s="83" t="s">
        <v>110</v>
      </c>
      <c r="E5" s="18" t="s">
        <v>2085</v>
      </c>
      <c r="F5" s="18" t="s">
        <v>6</v>
      </c>
      <c r="G5" s="18" t="s">
        <v>1951</v>
      </c>
      <c r="H5" s="19" t="s">
        <v>2155</v>
      </c>
      <c r="I5" s="46" t="s">
        <v>71</v>
      </c>
      <c r="J5" s="18"/>
      <c r="K5" s="81" t="s">
        <v>2107</v>
      </c>
      <c r="L5" s="82"/>
      <c r="M5" s="20" cm="1">
        <f t="array" ref="M5">ProcessPrice(価格係数!$B$4*_xlfn.XLOOKUP(H5,価格表!A:A,価格表!G:G),価格係数!$L$7)</f>
        <v>41400</v>
      </c>
      <c r="N5" s="18"/>
    </row>
    <row r="6" spans="1:14" ht="30.75" customHeight="1">
      <c r="A6" s="41">
        <v>23</v>
      </c>
      <c r="C6" s="85"/>
      <c r="D6" s="84"/>
      <c r="E6" s="11" t="s">
        <v>2104</v>
      </c>
      <c r="F6" s="11" t="s">
        <v>20</v>
      </c>
      <c r="G6" s="11" t="s">
        <v>1950</v>
      </c>
      <c r="H6" s="12" t="s">
        <v>111</v>
      </c>
      <c r="I6" s="11" t="s">
        <v>2118</v>
      </c>
      <c r="J6" s="11"/>
      <c r="K6" s="79"/>
      <c r="L6" s="80"/>
      <c r="M6" s="13" cm="1">
        <f t="array" ref="M6">ProcessPrice(価格係数!$B$4*_xlfn.XLOOKUP(H6,価格表!A:A,価格表!G:G),価格係数!$L$7)</f>
        <v>47600</v>
      </c>
      <c r="N6" s="11"/>
    </row>
    <row r="7" spans="1:14" ht="30.75" customHeight="1">
      <c r="A7" s="30" t="s">
        <v>4</v>
      </c>
      <c r="C7" s="85"/>
      <c r="D7" s="83" t="s">
        <v>119</v>
      </c>
      <c r="E7" s="21" t="s">
        <v>2087</v>
      </c>
      <c r="F7" s="21" t="s">
        <v>6</v>
      </c>
      <c r="G7" s="21" t="s">
        <v>1951</v>
      </c>
      <c r="H7" s="22" t="s">
        <v>2161</v>
      </c>
      <c r="I7" s="11" t="s">
        <v>71</v>
      </c>
      <c r="J7" s="21"/>
      <c r="K7" s="81" t="s">
        <v>2107</v>
      </c>
      <c r="L7" s="82"/>
      <c r="M7" s="23" cm="1">
        <f t="array" ref="M7">ProcessPrice(価格係数!$B$4*_xlfn.XLOOKUP(H7,価格表!A:A,価格表!G:G),価格係数!$L$7)</f>
        <v>38500</v>
      </c>
      <c r="N7" s="21"/>
    </row>
    <row r="8" spans="1:14" ht="30.75" customHeight="1">
      <c r="A8" s="42"/>
      <c r="C8" s="85"/>
      <c r="D8" s="84"/>
      <c r="E8" s="11" t="s">
        <v>2084</v>
      </c>
      <c r="F8" s="11" t="s">
        <v>20</v>
      </c>
      <c r="G8" s="11" t="s">
        <v>1950</v>
      </c>
      <c r="H8" s="12" t="s">
        <v>120</v>
      </c>
      <c r="I8" s="11" t="s">
        <v>2118</v>
      </c>
      <c r="J8" s="11"/>
      <c r="K8" s="79"/>
      <c r="L8" s="80"/>
      <c r="M8" s="13" cm="1">
        <f t="array" ref="M8">ProcessPrice(価格係数!$B$4*_xlfn.XLOOKUP(H8,価格表!A:A,価格表!G:G),価格係数!$L$7)</f>
        <v>44300</v>
      </c>
      <c r="N8" s="11"/>
    </row>
    <row r="9" spans="1:14" ht="30.75" customHeight="1">
      <c r="A9" s="40"/>
      <c r="C9" s="85"/>
      <c r="D9" s="11" t="s">
        <v>2167</v>
      </c>
      <c r="E9" s="21" t="s">
        <v>2086</v>
      </c>
      <c r="F9" s="21" t="s">
        <v>6</v>
      </c>
      <c r="G9" s="21" t="s">
        <v>1951</v>
      </c>
      <c r="H9" s="22" t="s">
        <v>2168</v>
      </c>
      <c r="I9" s="83" t="s">
        <v>71</v>
      </c>
      <c r="J9" s="21"/>
      <c r="K9" s="81" t="s">
        <v>2107</v>
      </c>
      <c r="L9" s="82"/>
      <c r="M9" s="23" cm="1">
        <f t="array" ref="M9">ProcessPrice(価格係数!$B$4*_xlfn.XLOOKUP(H9,価格表!A:A,価格表!G:G),価格係数!$L$7)</f>
        <v>40800</v>
      </c>
      <c r="N9" s="21"/>
    </row>
    <row r="10" spans="1:14" ht="30.75" customHeight="1">
      <c r="A10" s="41">
        <v>22</v>
      </c>
      <c r="C10" s="85"/>
      <c r="D10" s="83" t="s">
        <v>147</v>
      </c>
      <c r="E10" s="11">
        <v>124</v>
      </c>
      <c r="F10" s="11" t="s">
        <v>6</v>
      </c>
      <c r="G10" s="11" t="s">
        <v>1950</v>
      </c>
      <c r="H10" s="12" t="s">
        <v>2194</v>
      </c>
      <c r="I10" s="84"/>
      <c r="J10" s="11"/>
      <c r="K10" s="79" t="s">
        <v>2107</v>
      </c>
      <c r="L10" s="80"/>
      <c r="M10" s="13" cm="1">
        <f t="array" ref="M10">ProcessPrice(価格係数!$B$4*_xlfn.XLOOKUP(H10,価格表!A:A,価格表!G:G),価格係数!$L$7)</f>
        <v>57900</v>
      </c>
      <c r="N10" s="11"/>
    </row>
    <row r="11" spans="1:14" ht="30.75" customHeight="1">
      <c r="A11" s="30" t="s">
        <v>4</v>
      </c>
      <c r="C11" s="85"/>
      <c r="D11" s="84"/>
      <c r="E11" s="21" t="s">
        <v>2099</v>
      </c>
      <c r="F11" s="21" t="s">
        <v>20</v>
      </c>
      <c r="G11" s="21" t="s">
        <v>1950</v>
      </c>
      <c r="H11" s="22" t="s">
        <v>148</v>
      </c>
      <c r="I11" s="11" t="s">
        <v>2118</v>
      </c>
      <c r="J11" s="21"/>
      <c r="K11" s="81"/>
      <c r="L11" s="82"/>
      <c r="M11" s="23" cm="1">
        <f t="array" ref="M11">ProcessPrice(価格係数!$B$4*_xlfn.XLOOKUP(H11,価格表!A:A,価格表!G:G),価格係数!$L$7)</f>
        <v>66500</v>
      </c>
      <c r="N11" s="21"/>
    </row>
    <row r="12" spans="1:14" ht="30.75" customHeight="1">
      <c r="A12" s="42"/>
      <c r="C12" s="85"/>
      <c r="D12" s="83" t="s">
        <v>101</v>
      </c>
      <c r="E12" s="11" t="s">
        <v>2085</v>
      </c>
      <c r="F12" s="11" t="s">
        <v>6</v>
      </c>
      <c r="G12" s="11" t="s">
        <v>1950</v>
      </c>
      <c r="H12" s="12" t="s">
        <v>2146</v>
      </c>
      <c r="I12" s="11" t="s">
        <v>71</v>
      </c>
      <c r="J12" s="11"/>
      <c r="K12" s="79" t="s">
        <v>2107</v>
      </c>
      <c r="L12" s="80"/>
      <c r="M12" s="13" cm="1">
        <f t="array" ref="M12">ProcessPrice(価格係数!$B$4*_xlfn.XLOOKUP(H12,価格表!A:A,価格表!G:G),価格係数!$L$7)</f>
        <v>31800</v>
      </c>
      <c r="N12" s="11"/>
    </row>
    <row r="13" spans="1:14" ht="30.75" customHeight="1">
      <c r="A13" s="40"/>
      <c r="C13" s="85"/>
      <c r="D13" s="84"/>
      <c r="E13" s="21" t="s">
        <v>2085</v>
      </c>
      <c r="F13" s="21" t="s">
        <v>20</v>
      </c>
      <c r="G13" s="21" t="s">
        <v>1950</v>
      </c>
      <c r="H13" s="22" t="s">
        <v>102</v>
      </c>
      <c r="I13" s="11" t="s">
        <v>2118</v>
      </c>
      <c r="J13" s="21"/>
      <c r="K13" s="81"/>
      <c r="L13" s="82"/>
      <c r="M13" s="23" cm="1">
        <f t="array" ref="M13">ProcessPrice(価格係数!$B$4*_xlfn.XLOOKUP(H13,価格表!A:A,価格表!G:G),価格係数!$L$7)</f>
        <v>36600</v>
      </c>
      <c r="N13" s="21"/>
    </row>
    <row r="14" spans="1:14" ht="30.75" customHeight="1">
      <c r="A14" s="41">
        <v>21</v>
      </c>
      <c r="C14" s="85"/>
      <c r="D14" s="83" t="s">
        <v>107</v>
      </c>
      <c r="E14" s="11" t="s">
        <v>2110</v>
      </c>
      <c r="F14" s="11" t="s">
        <v>6</v>
      </c>
      <c r="G14" s="11" t="s">
        <v>1950</v>
      </c>
      <c r="H14" s="12" t="s">
        <v>2154</v>
      </c>
      <c r="I14" s="11" t="s">
        <v>71</v>
      </c>
      <c r="J14" s="11"/>
      <c r="K14" s="79" t="s">
        <v>2107</v>
      </c>
      <c r="L14" s="80"/>
      <c r="M14" s="13" cm="1">
        <f t="array" ref="M14">ProcessPrice(価格係数!$B$4*_xlfn.XLOOKUP(H14,価格表!A:A,価格表!G:G),価格係数!$L$7)</f>
        <v>36000</v>
      </c>
      <c r="N14" s="11" t="s">
        <v>542</v>
      </c>
    </row>
    <row r="15" spans="1:14" ht="30.75" customHeight="1">
      <c r="A15" s="30" t="s">
        <v>4</v>
      </c>
      <c r="C15" s="85"/>
      <c r="D15" s="84"/>
      <c r="E15" s="21" t="s">
        <v>2110</v>
      </c>
      <c r="F15" s="21" t="s">
        <v>20</v>
      </c>
      <c r="G15" s="21" t="s">
        <v>1950</v>
      </c>
      <c r="H15" s="22" t="s">
        <v>108</v>
      </c>
      <c r="I15" s="11" t="s">
        <v>2118</v>
      </c>
      <c r="J15" s="21"/>
      <c r="K15" s="81"/>
      <c r="L15" s="82"/>
      <c r="M15" s="23" cm="1">
        <f t="array" ref="M15">ProcessPrice(価格係数!$B$4*_xlfn.XLOOKUP(H15,価格表!A:A,価格表!G:G),価格係数!$L$7)</f>
        <v>41400</v>
      </c>
      <c r="N15" s="21"/>
    </row>
    <row r="16" spans="1:14" ht="30.75" customHeight="1">
      <c r="A16" s="42"/>
      <c r="C16" s="85"/>
      <c r="D16" s="11" t="s">
        <v>2163</v>
      </c>
      <c r="E16" s="11" t="s">
        <v>2086</v>
      </c>
      <c r="F16" s="11" t="s">
        <v>6</v>
      </c>
      <c r="G16" s="11" t="s">
        <v>1951</v>
      </c>
      <c r="H16" s="12" t="s">
        <v>2164</v>
      </c>
      <c r="I16" s="83" t="s">
        <v>71</v>
      </c>
      <c r="J16" s="11"/>
      <c r="K16" s="79" t="s">
        <v>2107</v>
      </c>
      <c r="L16" s="80"/>
      <c r="M16" s="13" cm="1">
        <f t="array" ref="M16">ProcessPrice(価格係数!$B$4*_xlfn.XLOOKUP(H16,価格表!A:A,価格表!G:G),価格係数!$L$7)</f>
        <v>38000</v>
      </c>
      <c r="N16" s="11"/>
    </row>
    <row r="17" spans="1:14" ht="30.75" customHeight="1">
      <c r="A17" s="40"/>
      <c r="C17" s="85"/>
      <c r="D17" s="11" t="s">
        <v>2176</v>
      </c>
      <c r="E17" s="21" t="s">
        <v>2088</v>
      </c>
      <c r="F17" s="21" t="s">
        <v>6</v>
      </c>
      <c r="G17" s="21" t="s">
        <v>1950</v>
      </c>
      <c r="H17" s="22" t="s">
        <v>2177</v>
      </c>
      <c r="I17" s="85"/>
      <c r="J17" s="21"/>
      <c r="K17" s="81" t="s">
        <v>2107</v>
      </c>
      <c r="L17" s="82"/>
      <c r="M17" s="23" cm="1">
        <f t="array" ref="M17">ProcessPrice(価格係数!$B$4*_xlfn.XLOOKUP(H17,価格表!A:A,価格表!G:G),価格係数!$L$7)</f>
        <v>49100</v>
      </c>
      <c r="N17" s="21"/>
    </row>
    <row r="18" spans="1:14" ht="30.75" customHeight="1">
      <c r="A18" s="41">
        <v>20</v>
      </c>
      <c r="C18" s="85"/>
      <c r="D18" s="11" t="s">
        <v>2188</v>
      </c>
      <c r="E18" s="11" t="s">
        <v>2222</v>
      </c>
      <c r="F18" s="11" t="s">
        <v>6</v>
      </c>
      <c r="G18" s="11" t="s">
        <v>1950</v>
      </c>
      <c r="H18" s="12" t="s">
        <v>2189</v>
      </c>
      <c r="I18" s="85"/>
      <c r="J18" s="11"/>
      <c r="K18" s="79" t="s">
        <v>2107</v>
      </c>
      <c r="L18" s="80"/>
      <c r="M18" s="13" cm="1">
        <f t="array" ref="M18">ProcessPrice(価格係数!$B$4*_xlfn.XLOOKUP(H18,価格表!A:A,価格表!G:G),価格係数!$L$7)</f>
        <v>50200</v>
      </c>
      <c r="N18" s="11" t="s">
        <v>542</v>
      </c>
    </row>
    <row r="19" spans="1:14" ht="30.75" customHeight="1">
      <c r="A19" s="30" t="s">
        <v>4</v>
      </c>
      <c r="C19" s="85"/>
      <c r="D19" s="11" t="s">
        <v>2200</v>
      </c>
      <c r="E19" s="21">
        <v>127</v>
      </c>
      <c r="F19" s="21" t="s">
        <v>6</v>
      </c>
      <c r="G19" s="21" t="s">
        <v>1950</v>
      </c>
      <c r="H19" s="22" t="s">
        <v>2201</v>
      </c>
      <c r="I19" s="85"/>
      <c r="J19" s="21"/>
      <c r="K19" s="81" t="s">
        <v>2107</v>
      </c>
      <c r="L19" s="82"/>
      <c r="M19" s="23" cm="1">
        <f t="array" ref="M19">ProcessPrice(価格係数!$B$4*_xlfn.XLOOKUP(H19,価格表!A:A,価格表!G:G),価格係数!$L$7)</f>
        <v>55800</v>
      </c>
      <c r="N19" s="21" t="s">
        <v>542</v>
      </c>
    </row>
    <row r="20" spans="1:14" ht="30.75" customHeight="1">
      <c r="A20" s="42"/>
      <c r="C20" s="85"/>
      <c r="D20" s="11" t="s">
        <v>2139</v>
      </c>
      <c r="E20" s="11">
        <v>92</v>
      </c>
      <c r="F20" s="11" t="s">
        <v>6</v>
      </c>
      <c r="G20" s="11" t="s">
        <v>1949</v>
      </c>
      <c r="H20" s="12" t="s">
        <v>2140</v>
      </c>
      <c r="I20" s="84"/>
      <c r="J20" s="11"/>
      <c r="K20" s="79" t="s">
        <v>2107</v>
      </c>
      <c r="L20" s="80"/>
      <c r="M20" s="13" cm="1">
        <f t="array" ref="M20">ProcessPrice(価格係数!$B$4*_xlfn.XLOOKUP(H20,価格表!A:A,価格表!G:G),価格係数!$L$7)</f>
        <v>23500</v>
      </c>
      <c r="N20" s="11"/>
    </row>
    <row r="21" spans="1:14" ht="30.75" customHeight="1">
      <c r="A21" s="40"/>
      <c r="C21" s="85"/>
      <c r="D21" s="11" t="s">
        <v>99</v>
      </c>
      <c r="E21" s="21" t="s">
        <v>2105</v>
      </c>
      <c r="F21" s="21" t="s">
        <v>20</v>
      </c>
      <c r="G21" s="21" t="s">
        <v>1950</v>
      </c>
      <c r="H21" s="22" t="s">
        <v>100</v>
      </c>
      <c r="I21" s="11" t="s">
        <v>2118</v>
      </c>
      <c r="J21" s="21"/>
      <c r="K21" s="81"/>
      <c r="L21" s="82"/>
      <c r="M21" s="23" cm="1">
        <f t="array" ref="M21">ProcessPrice(価格係数!$B$4*_xlfn.XLOOKUP(H21,価格表!A:A,価格表!G:G),価格係数!$L$7)</f>
        <v>32600</v>
      </c>
      <c r="N21" s="21"/>
    </row>
    <row r="22" spans="1:14" ht="30.75" customHeight="1">
      <c r="A22" s="41">
        <v>19</v>
      </c>
      <c r="C22" s="85"/>
      <c r="D22" s="11" t="s">
        <v>2149</v>
      </c>
      <c r="E22" s="11" t="s">
        <v>2110</v>
      </c>
      <c r="F22" s="11" t="s">
        <v>6</v>
      </c>
      <c r="G22" s="11" t="s">
        <v>1950</v>
      </c>
      <c r="H22" s="12" t="s">
        <v>2150</v>
      </c>
      <c r="I22" s="11" t="s">
        <v>71</v>
      </c>
      <c r="J22" s="11"/>
      <c r="K22" s="79" t="s">
        <v>2107</v>
      </c>
      <c r="L22" s="80"/>
      <c r="M22" s="13" cm="1">
        <f t="array" ref="M22">ProcessPrice(価格係数!$B$4*_xlfn.XLOOKUP(H22,価格表!A:A,価格表!G:G),価格係数!$L$7)</f>
        <v>35600</v>
      </c>
      <c r="N22" s="11"/>
    </row>
    <row r="23" spans="1:14" ht="30.75" customHeight="1">
      <c r="A23" s="30" t="s">
        <v>4</v>
      </c>
      <c r="C23" s="84"/>
      <c r="D23" s="11" t="s">
        <v>113</v>
      </c>
      <c r="E23" s="21" t="s">
        <v>2086</v>
      </c>
      <c r="F23" s="21" t="s">
        <v>20</v>
      </c>
      <c r="G23" s="21" t="s">
        <v>1951</v>
      </c>
      <c r="H23" s="22" t="s">
        <v>114</v>
      </c>
      <c r="I23" s="11" t="s">
        <v>2118</v>
      </c>
      <c r="J23" s="21"/>
      <c r="K23" s="81"/>
      <c r="L23" s="82"/>
      <c r="M23" s="23" cm="1">
        <f t="array" ref="M23">ProcessPrice(価格係数!$B$4*_xlfn.XLOOKUP(H23,価格表!A:A,価格表!G:G),価格係数!$L$7)</f>
        <v>37600</v>
      </c>
      <c r="N23" s="21"/>
    </row>
    <row r="24" spans="1:14" ht="30.75" customHeight="1">
      <c r="A24" s="42"/>
      <c r="C24" s="83">
        <v>15</v>
      </c>
      <c r="D24" s="11" t="s">
        <v>2137</v>
      </c>
      <c r="E24" s="11">
        <v>109</v>
      </c>
      <c r="F24" s="11" t="s">
        <v>10</v>
      </c>
      <c r="G24" s="11" t="s">
        <v>1949</v>
      </c>
      <c r="H24" s="12" t="s">
        <v>2138</v>
      </c>
      <c r="I24" s="11" t="s">
        <v>71</v>
      </c>
      <c r="J24" s="11"/>
      <c r="K24" s="79" t="s">
        <v>2107</v>
      </c>
      <c r="L24" s="80"/>
      <c r="M24" s="13" cm="1">
        <f t="array" ref="M24">ProcessPrice(価格係数!$B$4*_xlfn.XLOOKUP(H24,価格表!A:A,価格表!G:G),価格係数!$L$7)</f>
        <v>33800</v>
      </c>
      <c r="N24" s="11" t="s">
        <v>1810</v>
      </c>
    </row>
    <row r="25" spans="1:14" ht="30.75" customHeight="1">
      <c r="A25" s="40"/>
      <c r="C25" s="85"/>
      <c r="D25" s="11" t="s">
        <v>2115</v>
      </c>
      <c r="E25" s="21">
        <v>114</v>
      </c>
      <c r="F25" s="21" t="s">
        <v>10</v>
      </c>
      <c r="G25" s="21" t="s">
        <v>1949</v>
      </c>
      <c r="H25" s="22" t="s">
        <v>12</v>
      </c>
      <c r="I25" s="83" t="s">
        <v>2078</v>
      </c>
      <c r="J25" s="21"/>
      <c r="K25" s="81" t="s">
        <v>2107</v>
      </c>
      <c r="L25" s="82"/>
      <c r="M25" s="23" cm="1">
        <f t="array" ref="M25">ProcessPrice(価格係数!$B$4*_xlfn.XLOOKUP(H25,価格表!A:A,価格表!G:G),価格係数!$L$7)</f>
        <v>41400</v>
      </c>
      <c r="N25" s="21"/>
    </row>
    <row r="26" spans="1:14" ht="30.75" customHeight="1">
      <c r="A26" s="41">
        <v>18</v>
      </c>
      <c r="C26" s="85"/>
      <c r="D26" s="11" t="s">
        <v>2113</v>
      </c>
      <c r="E26" s="11">
        <v>109</v>
      </c>
      <c r="F26" s="11" t="s">
        <v>6</v>
      </c>
      <c r="G26" s="11" t="s">
        <v>1949</v>
      </c>
      <c r="H26" s="12" t="s">
        <v>9</v>
      </c>
      <c r="I26" s="85"/>
      <c r="J26" s="11"/>
      <c r="K26" s="79" t="s">
        <v>2107</v>
      </c>
      <c r="L26" s="80"/>
      <c r="M26" s="13" cm="1">
        <f t="array" ref="M26">ProcessPrice(価格係数!$B$4*_xlfn.XLOOKUP(H26,価格表!A:A,価格表!G:G),価格係数!$L$7)</f>
        <v>33800</v>
      </c>
      <c r="N26" s="11" t="s">
        <v>374</v>
      </c>
    </row>
    <row r="27" spans="1:14" ht="30.75" customHeight="1">
      <c r="A27" s="30" t="s">
        <v>4</v>
      </c>
      <c r="C27" s="85"/>
      <c r="D27" s="11" t="s">
        <v>2112</v>
      </c>
      <c r="E27" s="21">
        <v>104</v>
      </c>
      <c r="F27" s="21" t="s">
        <v>6</v>
      </c>
      <c r="G27" s="21" t="s">
        <v>1949</v>
      </c>
      <c r="H27" s="22" t="s">
        <v>7</v>
      </c>
      <c r="I27" s="84"/>
      <c r="J27" s="21"/>
      <c r="K27" s="81" t="s">
        <v>2107</v>
      </c>
      <c r="L27" s="82"/>
      <c r="M27" s="23" cm="1">
        <f t="array" ref="M27">ProcessPrice(価格係数!$B$4*_xlfn.XLOOKUP(H27,価格表!A:A,価格表!G:G),価格係数!$L$7)</f>
        <v>31600</v>
      </c>
      <c r="N27" s="21"/>
    </row>
    <row r="28" spans="1:14" ht="30.75" customHeight="1">
      <c r="A28" s="42"/>
      <c r="C28" s="85"/>
      <c r="D28" s="11" t="s">
        <v>2115</v>
      </c>
      <c r="E28" s="11">
        <v>114</v>
      </c>
      <c r="F28" s="11" t="s">
        <v>20</v>
      </c>
      <c r="G28" s="11" t="s">
        <v>1949</v>
      </c>
      <c r="H28" s="12" t="s">
        <v>82</v>
      </c>
      <c r="I28" s="83" t="s">
        <v>2118</v>
      </c>
      <c r="J28" s="11"/>
      <c r="K28" s="79"/>
      <c r="L28" s="80"/>
      <c r="M28" s="13" cm="1">
        <f t="array" ref="M28">ProcessPrice(価格係数!$B$4*_xlfn.XLOOKUP(H28,価格表!A:A,価格表!G:G),価格係数!$L$7)</f>
        <v>47700</v>
      </c>
      <c r="N28" s="11"/>
    </row>
    <row r="29" spans="1:14" ht="30.75" customHeight="1">
      <c r="A29" s="40"/>
      <c r="C29" s="85"/>
      <c r="D29" s="11" t="s">
        <v>2113</v>
      </c>
      <c r="E29" s="21">
        <v>109</v>
      </c>
      <c r="F29" s="21" t="s">
        <v>20</v>
      </c>
      <c r="G29" s="21" t="s">
        <v>1949</v>
      </c>
      <c r="H29" s="22" t="s">
        <v>80</v>
      </c>
      <c r="I29" s="85"/>
      <c r="J29" s="21"/>
      <c r="K29" s="81"/>
      <c r="L29" s="82"/>
      <c r="M29" s="23" cm="1">
        <f t="array" ref="M29">ProcessPrice(価格係数!$B$4*_xlfn.XLOOKUP(H29,価格表!A:A,価格表!G:G),価格係数!$L$7)</f>
        <v>38900</v>
      </c>
      <c r="N29" s="21"/>
    </row>
    <row r="30" spans="1:14" ht="30.75" customHeight="1">
      <c r="A30" s="41">
        <v>17</v>
      </c>
      <c r="C30" s="85"/>
      <c r="D30" s="11" t="s">
        <v>2112</v>
      </c>
      <c r="E30" s="11">
        <v>104</v>
      </c>
      <c r="F30" s="11" t="s">
        <v>20</v>
      </c>
      <c r="G30" s="11" t="s">
        <v>1949</v>
      </c>
      <c r="H30" s="12" t="s">
        <v>78</v>
      </c>
      <c r="I30" s="84"/>
      <c r="J30" s="11"/>
      <c r="K30" s="79"/>
      <c r="L30" s="80"/>
      <c r="M30" s="13" cm="1">
        <f t="array" ref="M30">ProcessPrice(価格係数!$B$4*_xlfn.XLOOKUP(H30,価格表!A:A,価格表!G:G),価格係数!$L$7)</f>
        <v>36400</v>
      </c>
      <c r="N30" s="11"/>
    </row>
    <row r="31" spans="1:14" ht="30.75" customHeight="1">
      <c r="A31" s="30" t="s">
        <v>4</v>
      </c>
      <c r="C31" s="85"/>
      <c r="D31" s="11" t="s">
        <v>2114</v>
      </c>
      <c r="E31" s="21">
        <v>113</v>
      </c>
      <c r="F31" s="21" t="s">
        <v>10</v>
      </c>
      <c r="G31" s="21" t="s">
        <v>1949</v>
      </c>
      <c r="H31" s="22" t="s">
        <v>11</v>
      </c>
      <c r="I31" s="83" t="s">
        <v>2078</v>
      </c>
      <c r="J31" s="21"/>
      <c r="K31" s="81" t="s">
        <v>2107</v>
      </c>
      <c r="L31" s="82"/>
      <c r="M31" s="23" cm="1">
        <f t="array" ref="M31">ProcessPrice(価格係数!$B$4*_xlfn.XLOOKUP(H31,価格表!A:A,価格表!G:G),価格係数!$L$7)</f>
        <v>37900</v>
      </c>
      <c r="N31" s="21"/>
    </row>
    <row r="32" spans="1:14" ht="30.75" customHeight="1">
      <c r="A32" s="42"/>
      <c r="C32" s="85"/>
      <c r="D32" s="11" t="s">
        <v>2117</v>
      </c>
      <c r="E32" s="11">
        <v>113</v>
      </c>
      <c r="F32" s="11" t="s">
        <v>20</v>
      </c>
      <c r="G32" s="11" t="s">
        <v>1949</v>
      </c>
      <c r="H32" s="12" t="s">
        <v>21</v>
      </c>
      <c r="I32" s="85"/>
      <c r="J32" s="11"/>
      <c r="K32" s="79" t="s">
        <v>2107</v>
      </c>
      <c r="L32" s="80"/>
      <c r="M32" s="13" cm="1">
        <f t="array" ref="M32">ProcessPrice(価格係数!$B$4*_xlfn.XLOOKUP(H32,価格表!A:A,価格表!G:G),価格係数!$L$7)</f>
        <v>44700</v>
      </c>
      <c r="N32" s="11"/>
    </row>
    <row r="33" spans="1:14" ht="30.75" customHeight="1">
      <c r="A33" s="43"/>
      <c r="C33" s="85"/>
      <c r="D33" s="11" t="s">
        <v>2116</v>
      </c>
      <c r="E33" s="21">
        <v>108</v>
      </c>
      <c r="F33" s="21" t="s">
        <v>10</v>
      </c>
      <c r="G33" s="21" t="s">
        <v>1949</v>
      </c>
      <c r="H33" s="22" t="s">
        <v>13</v>
      </c>
      <c r="I33" s="84"/>
      <c r="J33" s="21"/>
      <c r="K33" s="81" t="s">
        <v>2107</v>
      </c>
      <c r="L33" s="82"/>
      <c r="M33" s="23" cm="1">
        <f t="array" ref="M33">ProcessPrice(価格係数!$B$4*_xlfn.XLOOKUP(H33,価格表!A:A,価格表!G:G),価格係数!$L$7)</f>
        <v>39900</v>
      </c>
      <c r="N33" s="21"/>
    </row>
    <row r="34" spans="1:14" ht="30.75" customHeight="1">
      <c r="A34" s="44">
        <v>16</v>
      </c>
      <c r="C34" s="85"/>
      <c r="D34" s="11" t="s">
        <v>2114</v>
      </c>
      <c r="E34" s="11">
        <v>113</v>
      </c>
      <c r="F34" s="11" t="s">
        <v>20</v>
      </c>
      <c r="G34" s="11" t="s">
        <v>1949</v>
      </c>
      <c r="H34" s="12" t="s">
        <v>81</v>
      </c>
      <c r="I34" s="83" t="s">
        <v>2118</v>
      </c>
      <c r="J34" s="11"/>
      <c r="K34" s="79"/>
      <c r="L34" s="80"/>
      <c r="M34" s="13" cm="1">
        <f t="array" ref="M34">ProcessPrice(価格係数!$B$4*_xlfn.XLOOKUP(H34,価格表!A:A,価格表!G:G),価格係数!$L$7)</f>
        <v>43600</v>
      </c>
      <c r="N34" s="11"/>
    </row>
    <row r="35" spans="1:14" ht="30.75" customHeight="1">
      <c r="A35" s="26" t="s">
        <v>4</v>
      </c>
      <c r="C35" s="85"/>
      <c r="D35" s="11" t="s">
        <v>2117</v>
      </c>
      <c r="E35" s="21">
        <v>113</v>
      </c>
      <c r="F35" s="21" t="s">
        <v>20</v>
      </c>
      <c r="G35" s="21" t="s">
        <v>1949</v>
      </c>
      <c r="H35" s="22" t="s">
        <v>87</v>
      </c>
      <c r="I35" s="85"/>
      <c r="J35" s="21"/>
      <c r="K35" s="81"/>
      <c r="L35" s="82"/>
      <c r="M35" s="23" cm="1">
        <f t="array" ref="M35">ProcessPrice(価格係数!$B$4*_xlfn.XLOOKUP(H35,価格表!A:A,価格表!G:G),価格係数!$L$7)</f>
        <v>51400</v>
      </c>
      <c r="N35" s="21"/>
    </row>
    <row r="36" spans="1:14" ht="30.75" customHeight="1">
      <c r="A36" s="45"/>
      <c r="C36" s="85"/>
      <c r="D36" s="11" t="s">
        <v>2116</v>
      </c>
      <c r="E36" s="11">
        <v>108</v>
      </c>
      <c r="F36" s="11" t="s">
        <v>20</v>
      </c>
      <c r="G36" s="11" t="s">
        <v>1949</v>
      </c>
      <c r="H36" s="12" t="s">
        <v>83</v>
      </c>
      <c r="I36" s="84"/>
      <c r="J36" s="11"/>
      <c r="K36" s="79"/>
      <c r="L36" s="80"/>
      <c r="M36" s="13" cm="1">
        <f t="array" ref="M36">ProcessPrice(価格係数!$B$4*_xlfn.XLOOKUP(H36,価格表!A:A,価格表!G:G),価格係数!$L$7)</f>
        <v>45900</v>
      </c>
      <c r="N36" s="11"/>
    </row>
    <row r="37" spans="1:14" ht="30.75" customHeight="1">
      <c r="A37" s="43"/>
      <c r="C37" s="85"/>
      <c r="D37" s="11" t="s">
        <v>198</v>
      </c>
      <c r="E37" s="21">
        <v>105</v>
      </c>
      <c r="F37" s="21" t="s">
        <v>6</v>
      </c>
      <c r="G37" s="21"/>
      <c r="H37" s="22" t="s">
        <v>199</v>
      </c>
      <c r="I37" s="83" t="s">
        <v>2128</v>
      </c>
      <c r="J37" s="21"/>
      <c r="K37" s="81" t="s">
        <v>2107</v>
      </c>
      <c r="L37" s="82"/>
      <c r="M37" s="23" cm="1">
        <f t="array" ref="M37">ProcessPrice(価格係数!$B$4*_xlfn.XLOOKUP(H37,価格表!A:A,価格表!G:G),価格係数!$L$7)</f>
        <v>53700</v>
      </c>
      <c r="N37" s="21"/>
    </row>
    <row r="38" spans="1:14" ht="30.75" customHeight="1">
      <c r="A38" s="44">
        <v>15</v>
      </c>
      <c r="C38" s="85"/>
      <c r="D38" s="11" t="s">
        <v>162</v>
      </c>
      <c r="E38" s="11">
        <v>87</v>
      </c>
      <c r="F38" s="11" t="s">
        <v>6</v>
      </c>
      <c r="G38" s="11"/>
      <c r="H38" s="12" t="s">
        <v>163</v>
      </c>
      <c r="I38" s="85"/>
      <c r="J38" s="11"/>
      <c r="K38" s="79" t="s">
        <v>2107</v>
      </c>
      <c r="L38" s="80"/>
      <c r="M38" s="13" cm="1">
        <f t="array" ref="M38">ProcessPrice(価格係数!$B$4*_xlfn.XLOOKUP(H38,価格表!A:A,価格表!G:G),価格係数!$L$7)</f>
        <v>28100</v>
      </c>
      <c r="N38" s="11"/>
    </row>
    <row r="39" spans="1:14" ht="30.75" customHeight="1">
      <c r="A39" s="26" t="s">
        <v>4</v>
      </c>
      <c r="C39" s="85"/>
      <c r="D39" s="11" t="s">
        <v>164</v>
      </c>
      <c r="E39" s="21">
        <v>90</v>
      </c>
      <c r="F39" s="21" t="s">
        <v>6</v>
      </c>
      <c r="G39" s="21"/>
      <c r="H39" s="22" t="s">
        <v>165</v>
      </c>
      <c r="I39" s="85"/>
      <c r="J39" s="21"/>
      <c r="K39" s="81" t="s">
        <v>2107</v>
      </c>
      <c r="L39" s="82"/>
      <c r="M39" s="23" cm="1">
        <f t="array" ref="M39">ProcessPrice(価格係数!$B$4*_xlfn.XLOOKUP(H39,価格表!A:A,価格表!G:G),価格係数!$L$7)</f>
        <v>29800</v>
      </c>
      <c r="N39" s="21"/>
    </row>
    <row r="40" spans="1:14" ht="30.75" customHeight="1">
      <c r="A40" s="45"/>
      <c r="C40" s="85"/>
      <c r="D40" s="11" t="s">
        <v>170</v>
      </c>
      <c r="E40" s="11">
        <v>93</v>
      </c>
      <c r="F40" s="11" t="s">
        <v>6</v>
      </c>
      <c r="G40" s="11"/>
      <c r="H40" s="12" t="s">
        <v>171</v>
      </c>
      <c r="I40" s="85"/>
      <c r="J40" s="11"/>
      <c r="K40" s="79" t="s">
        <v>2107</v>
      </c>
      <c r="L40" s="80"/>
      <c r="M40" s="13" cm="1">
        <f t="array" ref="M40">ProcessPrice(価格係数!$B$4*_xlfn.XLOOKUP(H40,価格表!A:A,価格表!G:G),価格係数!$L$7)</f>
        <v>33200</v>
      </c>
      <c r="N40" s="11"/>
    </row>
    <row r="41" spans="1:14" ht="30.75" customHeight="1">
      <c r="A41" s="40"/>
      <c r="C41" s="85"/>
      <c r="D41" s="11" t="s">
        <v>180</v>
      </c>
      <c r="E41" s="21">
        <v>95</v>
      </c>
      <c r="F41" s="21" t="s">
        <v>6</v>
      </c>
      <c r="G41" s="21"/>
      <c r="H41" s="22" t="s">
        <v>181</v>
      </c>
      <c r="I41" s="85"/>
      <c r="J41" s="21"/>
      <c r="K41" s="81" t="s">
        <v>2107</v>
      </c>
      <c r="L41" s="82"/>
      <c r="M41" s="23" cm="1">
        <f t="array" ref="M41">ProcessPrice(価格係数!$B$4*_xlfn.XLOOKUP(H41,価格表!A:A,価格表!G:G),価格係数!$L$7)</f>
        <v>34200</v>
      </c>
      <c r="N41" s="21"/>
    </row>
    <row r="42" spans="1:14" ht="30.75" customHeight="1">
      <c r="A42" s="41">
        <v>14</v>
      </c>
      <c r="C42" s="85"/>
      <c r="D42" s="11" t="s">
        <v>186</v>
      </c>
      <c r="E42" s="11">
        <v>98</v>
      </c>
      <c r="F42" s="11" t="s">
        <v>6</v>
      </c>
      <c r="G42" s="11"/>
      <c r="H42" s="12" t="s">
        <v>187</v>
      </c>
      <c r="I42" s="85"/>
      <c r="J42" s="11"/>
      <c r="K42" s="79" t="s">
        <v>2107</v>
      </c>
      <c r="L42" s="80"/>
      <c r="M42" s="13" cm="1">
        <f t="array" ref="M42">ProcessPrice(価格係数!$B$4*_xlfn.XLOOKUP(H42,価格表!A:A,価格表!G:G),価格係数!$L$7)</f>
        <v>31300</v>
      </c>
      <c r="N42" s="11"/>
    </row>
    <row r="43" spans="1:14" ht="30.75" customHeight="1">
      <c r="A43" s="30" t="s">
        <v>4</v>
      </c>
      <c r="C43" s="85"/>
      <c r="D43" s="11" t="s">
        <v>190</v>
      </c>
      <c r="E43" s="21">
        <v>100</v>
      </c>
      <c r="F43" s="21" t="s">
        <v>6</v>
      </c>
      <c r="G43" s="21"/>
      <c r="H43" s="22" t="s">
        <v>191</v>
      </c>
      <c r="I43" s="85"/>
      <c r="J43" s="21"/>
      <c r="K43" s="81" t="s">
        <v>2107</v>
      </c>
      <c r="L43" s="82"/>
      <c r="M43" s="23" cm="1">
        <f t="array" ref="M43">ProcessPrice(価格係数!$B$4*_xlfn.XLOOKUP(H43,価格表!A:A,価格表!G:G),価格係数!$L$7)</f>
        <v>35800</v>
      </c>
      <c r="N43" s="21"/>
    </row>
    <row r="44" spans="1:14" ht="30.75" customHeight="1">
      <c r="A44" s="42"/>
      <c r="C44" s="85"/>
      <c r="D44" s="11" t="s">
        <v>192</v>
      </c>
      <c r="E44" s="11">
        <v>102</v>
      </c>
      <c r="F44" s="11" t="s">
        <v>6</v>
      </c>
      <c r="G44" s="11"/>
      <c r="H44" s="12" t="s">
        <v>193</v>
      </c>
      <c r="I44" s="85"/>
      <c r="J44" s="11"/>
      <c r="K44" s="79" t="s">
        <v>2107</v>
      </c>
      <c r="L44" s="80"/>
      <c r="M44" s="13" cm="1">
        <f t="array" ref="M44">ProcessPrice(価格係数!$B$4*_xlfn.XLOOKUP(H44,価格表!A:A,価格表!G:G),価格係数!$L$7)</f>
        <v>32800</v>
      </c>
      <c r="N44" s="11"/>
    </row>
    <row r="45" spans="1:14" ht="30.75" customHeight="1">
      <c r="A45" s="40"/>
      <c r="C45" s="85"/>
      <c r="D45" s="11" t="s">
        <v>196</v>
      </c>
      <c r="E45" s="21">
        <v>107</v>
      </c>
      <c r="F45" s="21" t="s">
        <v>6</v>
      </c>
      <c r="G45" s="21"/>
      <c r="H45" s="22" t="s">
        <v>197</v>
      </c>
      <c r="I45" s="85"/>
      <c r="J45" s="21"/>
      <c r="K45" s="81" t="s">
        <v>2107</v>
      </c>
      <c r="L45" s="82"/>
      <c r="M45" s="23" cm="1">
        <f t="array" ref="M45">ProcessPrice(価格係数!$B$4*_xlfn.XLOOKUP(H45,価格表!A:A,価格表!G:G),価格係数!$L$7)</f>
        <v>39400</v>
      </c>
      <c r="N45" s="21"/>
    </row>
    <row r="46" spans="1:14" ht="30.75" customHeight="1">
      <c r="A46" s="41">
        <v>13</v>
      </c>
      <c r="C46" s="85"/>
      <c r="D46" s="11" t="s">
        <v>172</v>
      </c>
      <c r="E46" s="11">
        <v>95</v>
      </c>
      <c r="F46" s="11" t="s">
        <v>6</v>
      </c>
      <c r="G46" s="11"/>
      <c r="H46" s="12" t="s">
        <v>173</v>
      </c>
      <c r="I46" s="85"/>
      <c r="J46" s="11"/>
      <c r="K46" s="79" t="s">
        <v>2107</v>
      </c>
      <c r="L46" s="80"/>
      <c r="M46" s="13" cm="1">
        <f t="array" ref="M46">ProcessPrice(価格係数!$B$4*_xlfn.XLOOKUP(H46,価格表!A:A,価格表!G:G),価格係数!$L$7)</f>
        <v>32800</v>
      </c>
      <c r="N46" s="11"/>
    </row>
    <row r="47" spans="1:14" ht="30.75" customHeight="1">
      <c r="A47" s="30" t="s">
        <v>4</v>
      </c>
      <c r="C47" s="85"/>
      <c r="D47" s="11" t="s">
        <v>176</v>
      </c>
      <c r="E47" s="21">
        <v>97</v>
      </c>
      <c r="F47" s="21" t="s">
        <v>6</v>
      </c>
      <c r="G47" s="21"/>
      <c r="H47" s="22" t="s">
        <v>177</v>
      </c>
      <c r="I47" s="85"/>
      <c r="J47" s="21"/>
      <c r="K47" s="81" t="s">
        <v>2107</v>
      </c>
      <c r="L47" s="82"/>
      <c r="M47" s="23" cm="1">
        <f t="array" ref="M47">ProcessPrice(価格係数!$B$4*_xlfn.XLOOKUP(H47,価格表!A:A,価格表!G:G),価格係数!$L$7)</f>
        <v>29100</v>
      </c>
      <c r="N47" s="21"/>
    </row>
    <row r="48" spans="1:14" ht="30.75" customHeight="1">
      <c r="A48" s="42"/>
      <c r="C48" s="84"/>
      <c r="D48" s="11" t="s">
        <v>182</v>
      </c>
      <c r="E48" s="11">
        <v>100</v>
      </c>
      <c r="F48" s="11" t="s">
        <v>6</v>
      </c>
      <c r="G48" s="11"/>
      <c r="H48" s="12" t="s">
        <v>183</v>
      </c>
      <c r="I48" s="84"/>
      <c r="J48" s="11"/>
      <c r="K48" s="79" t="s">
        <v>2107</v>
      </c>
      <c r="L48" s="80"/>
      <c r="M48" s="13" cm="1">
        <f t="array" ref="M48">ProcessPrice(価格係数!$B$4*_xlfn.XLOOKUP(H48,価格表!A:A,価格表!G:G),価格係数!$L$7)</f>
        <v>33500</v>
      </c>
      <c r="N48" s="11"/>
    </row>
    <row r="49" spans="8:13" ht="22.5" customHeight="1">
      <c r="H49" s="48"/>
      <c r="M49" s="49"/>
    </row>
    <row r="50" spans="8:13" ht="22.5" customHeight="1">
      <c r="H50" s="48"/>
      <c r="I50" s="9">
        <v>36</v>
      </c>
      <c r="M50" s="49"/>
    </row>
    <row r="51" spans="8:13" ht="22.5" customHeight="1">
      <c r="H51" s="48"/>
      <c r="M51" s="49"/>
    </row>
  </sheetData>
  <mergeCells count="59">
    <mergeCell ref="K4:L4"/>
    <mergeCell ref="C5:C23"/>
    <mergeCell ref="D5:D6"/>
    <mergeCell ref="K5:L5"/>
    <mergeCell ref="K6:L6"/>
    <mergeCell ref="D7:D8"/>
    <mergeCell ref="K7:L7"/>
    <mergeCell ref="K8:L8"/>
    <mergeCell ref="I9:I10"/>
    <mergeCell ref="K9:L9"/>
    <mergeCell ref="D10:D11"/>
    <mergeCell ref="K10:L10"/>
    <mergeCell ref="K11:L11"/>
    <mergeCell ref="D12:D13"/>
    <mergeCell ref="K12:L12"/>
    <mergeCell ref="K13:L13"/>
    <mergeCell ref="D14:D15"/>
    <mergeCell ref="K14:L14"/>
    <mergeCell ref="K15:L15"/>
    <mergeCell ref="I16:I20"/>
    <mergeCell ref="K16:L16"/>
    <mergeCell ref="K17:L17"/>
    <mergeCell ref="K18:L18"/>
    <mergeCell ref="K19:L19"/>
    <mergeCell ref="K20:L20"/>
    <mergeCell ref="K21:L21"/>
    <mergeCell ref="K22:L22"/>
    <mergeCell ref="K23:L23"/>
    <mergeCell ref="C24:C48"/>
    <mergeCell ref="K24:L24"/>
    <mergeCell ref="I25:I27"/>
    <mergeCell ref="K25:L25"/>
    <mergeCell ref="K26:L26"/>
    <mergeCell ref="K27:L27"/>
    <mergeCell ref="I28:I30"/>
    <mergeCell ref="K28:L28"/>
    <mergeCell ref="K29:L29"/>
    <mergeCell ref="K30:L30"/>
    <mergeCell ref="I31:I33"/>
    <mergeCell ref="K31:L31"/>
    <mergeCell ref="K32:L32"/>
    <mergeCell ref="K33:L33"/>
    <mergeCell ref="I34:I36"/>
    <mergeCell ref="K34:L34"/>
    <mergeCell ref="K35:L35"/>
    <mergeCell ref="K36:L36"/>
    <mergeCell ref="I37:I48"/>
    <mergeCell ref="K37:L37"/>
    <mergeCell ref="K38:L38"/>
    <mergeCell ref="K39:L39"/>
    <mergeCell ref="K40:L40"/>
    <mergeCell ref="K41:L41"/>
    <mergeCell ref="K48:L48"/>
    <mergeCell ref="K42:L42"/>
    <mergeCell ref="K43:L43"/>
    <mergeCell ref="K44:L44"/>
    <mergeCell ref="K45:L45"/>
    <mergeCell ref="K46:L46"/>
    <mergeCell ref="K47:L47"/>
  </mergeCells>
  <phoneticPr fontId="1"/>
  <pageMargins left="0.7" right="0.7" top="0.75" bottom="0.75" header="0.3" footer="0.3"/>
  <pageSetup paperSize="9" scale="45" fitToHeight="0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B68B1-3673-42EA-8783-C4A2A4CD4907}">
  <sheetPr codeName="Sheet44">
    <tabColor rgb="FF92D050"/>
    <pageSetUpPr fitToPage="1"/>
  </sheetPr>
  <dimension ref="A1:U51"/>
  <sheetViews>
    <sheetView view="pageBreakPreview" zoomScale="60" zoomScaleNormal="100" workbookViewId="0">
      <selection activeCell="M6" sqref="M6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3:16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3:16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3:16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3:16" ht="30.75" customHeight="1">
      <c r="C4" s="14" t="s">
        <v>2207</v>
      </c>
      <c r="D4" s="47" t="s">
        <v>2208</v>
      </c>
      <c r="E4" s="47" t="s">
        <v>2209</v>
      </c>
      <c r="F4" s="47" t="s">
        <v>2210</v>
      </c>
      <c r="G4" s="47" t="s">
        <v>284</v>
      </c>
      <c r="H4" s="16" t="s">
        <v>2211</v>
      </c>
      <c r="I4" s="47" t="s">
        <v>2212</v>
      </c>
      <c r="J4" s="47" t="s">
        <v>2213</v>
      </c>
      <c r="K4" s="86" t="s">
        <v>2214</v>
      </c>
      <c r="L4" s="86"/>
      <c r="M4" s="17" t="s">
        <v>2215</v>
      </c>
      <c r="N4" s="15" t="s">
        <v>2216</v>
      </c>
    </row>
    <row r="5" spans="3:16" ht="30.75" customHeight="1">
      <c r="C5" s="83">
        <v>15</v>
      </c>
      <c r="D5" s="46" t="s">
        <v>188</v>
      </c>
      <c r="E5" s="18">
        <v>102</v>
      </c>
      <c r="F5" s="18" t="s">
        <v>6</v>
      </c>
      <c r="G5" s="18"/>
      <c r="H5" s="19" t="s">
        <v>189</v>
      </c>
      <c r="I5" s="83" t="s">
        <v>2128</v>
      </c>
      <c r="J5" s="18"/>
      <c r="K5" s="81" t="s">
        <v>2107</v>
      </c>
      <c r="L5" s="82"/>
      <c r="M5" s="20" cm="1">
        <f t="array" ref="M5">ProcessPrice(価格係数!$B$4*_xlfn.XLOOKUP(H5,価格表!A:A,価格表!G:G),価格係数!$L$7)</f>
        <v>38600</v>
      </c>
      <c r="N5" s="18"/>
      <c r="P5" s="32"/>
    </row>
    <row r="6" spans="3:16" ht="30.75" customHeight="1">
      <c r="C6" s="85"/>
      <c r="D6" s="11" t="s">
        <v>194</v>
      </c>
      <c r="E6" s="11">
        <v>108</v>
      </c>
      <c r="F6" s="11" t="s">
        <v>6</v>
      </c>
      <c r="G6" s="11"/>
      <c r="H6" s="12" t="s">
        <v>195</v>
      </c>
      <c r="I6" s="84"/>
      <c r="J6" s="11"/>
      <c r="K6" s="79" t="s">
        <v>2107</v>
      </c>
      <c r="L6" s="80"/>
      <c r="M6" s="13" cm="1">
        <f t="array" ref="M6">ProcessPrice(価格係数!$B$4*_xlfn.XLOOKUP(H6,価格表!A:A,価格表!G:G),価格係数!$L$7)</f>
        <v>40400</v>
      </c>
      <c r="N6" s="11"/>
      <c r="P6" s="33">
        <v>23</v>
      </c>
    </row>
    <row r="7" spans="3:16" ht="30.75" customHeight="1">
      <c r="C7" s="85"/>
      <c r="D7" s="11" t="s">
        <v>28</v>
      </c>
      <c r="E7" s="21" t="s">
        <v>2108</v>
      </c>
      <c r="F7" s="21" t="s">
        <v>6</v>
      </c>
      <c r="G7" s="21" t="s">
        <v>1949</v>
      </c>
      <c r="H7" s="22" t="s">
        <v>29</v>
      </c>
      <c r="I7" s="83" t="s">
        <v>2078</v>
      </c>
      <c r="J7" s="21"/>
      <c r="K7" s="81"/>
      <c r="L7" s="82"/>
      <c r="M7" s="23" cm="1">
        <f t="array" ref="M7">ProcessPrice(価格係数!$B$4*_xlfn.XLOOKUP(H7,価格表!A:A,価格表!G:G),価格係数!$L$7)</f>
        <v>28100</v>
      </c>
      <c r="N7" s="21"/>
      <c r="P7" s="34" t="s">
        <v>4</v>
      </c>
    </row>
    <row r="8" spans="3:16" ht="30.75" customHeight="1">
      <c r="C8" s="85"/>
      <c r="D8" s="83" t="s">
        <v>34</v>
      </c>
      <c r="E8" s="11" t="s">
        <v>2109</v>
      </c>
      <c r="F8" s="11" t="s">
        <v>6</v>
      </c>
      <c r="G8" s="11" t="s">
        <v>1949</v>
      </c>
      <c r="H8" s="12" t="s">
        <v>35</v>
      </c>
      <c r="I8" s="84"/>
      <c r="J8" s="11"/>
      <c r="K8" s="79" t="s">
        <v>2107</v>
      </c>
      <c r="L8" s="80"/>
      <c r="M8" s="13" cm="1">
        <f t="array" ref="M8">ProcessPrice(価格係数!$B$4*_xlfn.XLOOKUP(H8,価格表!A:A,価格表!G:G),価格係数!$L$7)</f>
        <v>29400</v>
      </c>
      <c r="N8" s="11"/>
      <c r="P8" s="35"/>
    </row>
    <row r="9" spans="3:16" ht="30.75" customHeight="1">
      <c r="C9" s="85"/>
      <c r="D9" s="84"/>
      <c r="E9" s="21" t="s">
        <v>2103</v>
      </c>
      <c r="F9" s="21" t="s">
        <v>20</v>
      </c>
      <c r="G9" s="21" t="s">
        <v>1951</v>
      </c>
      <c r="H9" s="22" t="s">
        <v>103</v>
      </c>
      <c r="I9" s="11" t="s">
        <v>2118</v>
      </c>
      <c r="J9" s="21"/>
      <c r="K9" s="81"/>
      <c r="L9" s="82"/>
      <c r="M9" s="23" cm="1">
        <f t="array" ref="M9">ProcessPrice(価格係数!$B$4*_xlfn.XLOOKUP(H9,価格表!A:A,価格表!G:G),価格係数!$L$7)</f>
        <v>39600</v>
      </c>
      <c r="N9" s="21"/>
      <c r="P9" s="32"/>
    </row>
    <row r="10" spans="3:16" ht="30.75" customHeight="1">
      <c r="C10" s="85"/>
      <c r="D10" s="11" t="s">
        <v>157</v>
      </c>
      <c r="E10" s="11">
        <v>83</v>
      </c>
      <c r="F10" s="11" t="s">
        <v>6</v>
      </c>
      <c r="G10" s="11"/>
      <c r="H10" s="12" t="s">
        <v>158</v>
      </c>
      <c r="I10" s="11" t="s">
        <v>2128</v>
      </c>
      <c r="J10" s="11"/>
      <c r="K10" s="79" t="s">
        <v>2107</v>
      </c>
      <c r="L10" s="80"/>
      <c r="M10" s="13" cm="1">
        <f t="array" ref="M10">ProcessPrice(価格係数!$B$4*_xlfn.XLOOKUP(H10,価格表!A:A,価格表!G:G),価格係数!$L$7)</f>
        <v>18900</v>
      </c>
      <c r="N10" s="11"/>
      <c r="P10" s="33">
        <v>22</v>
      </c>
    </row>
    <row r="11" spans="3:16" ht="30.75" customHeight="1">
      <c r="C11" s="84"/>
      <c r="D11" s="11" t="s">
        <v>69</v>
      </c>
      <c r="E11" s="21">
        <v>107</v>
      </c>
      <c r="F11" s="21" t="s">
        <v>6</v>
      </c>
      <c r="G11" s="21" t="s">
        <v>1950</v>
      </c>
      <c r="H11" s="22" t="s">
        <v>70</v>
      </c>
      <c r="I11" s="11" t="s">
        <v>71</v>
      </c>
      <c r="J11" s="21"/>
      <c r="K11" s="81" t="s">
        <v>2107</v>
      </c>
      <c r="L11" s="82"/>
      <c r="M11" s="23" cm="1">
        <f t="array" ref="M11">ProcessPrice(価格係数!$B$4*_xlfn.XLOOKUP(H11,価格表!A:A,価格表!G:G),価格係数!$L$7)</f>
        <v>25500</v>
      </c>
      <c r="N11" s="21" t="s">
        <v>1810</v>
      </c>
      <c r="P11" s="34" t="s">
        <v>4</v>
      </c>
    </row>
    <row r="12" spans="3:16" ht="30.75" customHeight="1">
      <c r="C12" s="83">
        <v>14</v>
      </c>
      <c r="D12" s="11" t="s">
        <v>168</v>
      </c>
      <c r="E12" s="11">
        <v>91</v>
      </c>
      <c r="F12" s="11" t="s">
        <v>6</v>
      </c>
      <c r="G12" s="11"/>
      <c r="H12" s="12" t="s">
        <v>169</v>
      </c>
      <c r="I12" s="83" t="s">
        <v>2128</v>
      </c>
      <c r="J12" s="11"/>
      <c r="K12" s="79" t="s">
        <v>2107</v>
      </c>
      <c r="L12" s="80"/>
      <c r="M12" s="13" cm="1">
        <f t="array" ref="M12">ProcessPrice(価格係数!$B$4*_xlfn.XLOOKUP(H12,価格表!A:A,価格表!G:G),価格係数!$L$7)</f>
        <v>28300</v>
      </c>
      <c r="N12" s="11"/>
      <c r="P12" s="35"/>
    </row>
    <row r="13" spans="3:16" ht="30.75" customHeight="1">
      <c r="C13" s="85"/>
      <c r="D13" s="11" t="s">
        <v>178</v>
      </c>
      <c r="E13" s="21">
        <v>94</v>
      </c>
      <c r="F13" s="21" t="s">
        <v>6</v>
      </c>
      <c r="G13" s="21"/>
      <c r="H13" s="22" t="s">
        <v>179</v>
      </c>
      <c r="I13" s="85"/>
      <c r="J13" s="21"/>
      <c r="K13" s="81" t="s">
        <v>2107</v>
      </c>
      <c r="L13" s="82"/>
      <c r="M13" s="23" cm="1">
        <f t="array" ref="M13">ProcessPrice(価格係数!$B$4*_xlfn.XLOOKUP(H13,価格表!A:A,価格表!G:G),価格係数!$L$7)</f>
        <v>26300</v>
      </c>
      <c r="N13" s="21"/>
      <c r="P13" s="32"/>
    </row>
    <row r="14" spans="3:16" ht="30.75" customHeight="1">
      <c r="C14" s="85"/>
      <c r="D14" s="11" t="s">
        <v>184</v>
      </c>
      <c r="E14" s="11">
        <v>96</v>
      </c>
      <c r="F14" s="11" t="s">
        <v>6</v>
      </c>
      <c r="G14" s="11"/>
      <c r="H14" s="12" t="s">
        <v>185</v>
      </c>
      <c r="I14" s="85"/>
      <c r="J14" s="11"/>
      <c r="K14" s="79" t="s">
        <v>2107</v>
      </c>
      <c r="L14" s="80"/>
      <c r="M14" s="13" cm="1">
        <f t="array" ref="M14">ProcessPrice(価格係数!$B$4*_xlfn.XLOOKUP(H14,価格表!A:A,価格表!G:G),価格係数!$L$7)</f>
        <v>27300</v>
      </c>
      <c r="N14" s="11"/>
      <c r="P14" s="33">
        <v>21</v>
      </c>
    </row>
    <row r="15" spans="3:16" ht="30.75" customHeight="1">
      <c r="C15" s="85"/>
      <c r="D15" s="11" t="s">
        <v>2135</v>
      </c>
      <c r="E15" s="21">
        <v>98</v>
      </c>
      <c r="F15" s="21" t="s">
        <v>6</v>
      </c>
      <c r="G15" s="21"/>
      <c r="H15" s="22" t="s">
        <v>2136</v>
      </c>
      <c r="I15" s="85"/>
      <c r="J15" s="21"/>
      <c r="K15" s="81" t="s">
        <v>2107</v>
      </c>
      <c r="L15" s="82"/>
      <c r="M15" s="23" cm="1">
        <f t="array" ref="M15">ProcessPrice(価格係数!$B$4*_xlfn.XLOOKUP(H15,価格表!A:A,価格表!G:G),価格係数!$L$7)</f>
        <v>33800</v>
      </c>
      <c r="N15" s="21"/>
      <c r="P15" s="34" t="s">
        <v>4</v>
      </c>
    </row>
    <row r="16" spans="3:16" ht="30.75" customHeight="1">
      <c r="C16" s="85"/>
      <c r="D16" s="11" t="s">
        <v>166</v>
      </c>
      <c r="E16" s="11">
        <v>93</v>
      </c>
      <c r="F16" s="11" t="s">
        <v>6</v>
      </c>
      <c r="G16" s="11"/>
      <c r="H16" s="12" t="s">
        <v>167</v>
      </c>
      <c r="I16" s="85"/>
      <c r="J16" s="11"/>
      <c r="K16" s="79" t="s">
        <v>2107</v>
      </c>
      <c r="L16" s="80"/>
      <c r="M16" s="13" cm="1">
        <f t="array" ref="M16">ProcessPrice(価格係数!$B$4*_xlfn.XLOOKUP(H16,価格表!A:A,価格表!G:G),価格係数!$L$7)</f>
        <v>30600</v>
      </c>
      <c r="N16" s="11"/>
      <c r="P16" s="35"/>
    </row>
    <row r="17" spans="1:16" ht="30.75" customHeight="1">
      <c r="C17" s="84"/>
      <c r="D17" s="11" t="s">
        <v>174</v>
      </c>
      <c r="E17" s="21">
        <v>96</v>
      </c>
      <c r="F17" s="21" t="s">
        <v>6</v>
      </c>
      <c r="G17" s="21"/>
      <c r="H17" s="22" t="s">
        <v>175</v>
      </c>
      <c r="I17" s="84"/>
      <c r="J17" s="21"/>
      <c r="K17" s="81" t="s">
        <v>2107</v>
      </c>
      <c r="L17" s="82"/>
      <c r="M17" s="23" cm="1">
        <f t="array" ref="M17">ProcessPrice(価格係数!$B$4*_xlfn.XLOOKUP(H17,価格表!A:A,価格表!G:G),価格係数!$L$7)</f>
        <v>28000</v>
      </c>
      <c r="N17" s="21"/>
      <c r="P17" s="32"/>
    </row>
    <row r="18" spans="1:16" ht="30.75" customHeight="1">
      <c r="C18" s="11">
        <v>13</v>
      </c>
      <c r="D18" s="11" t="s">
        <v>160</v>
      </c>
      <c r="E18" s="11">
        <v>86</v>
      </c>
      <c r="F18" s="11" t="s">
        <v>6</v>
      </c>
      <c r="G18" s="11"/>
      <c r="H18" s="12" t="s">
        <v>161</v>
      </c>
      <c r="I18" s="11" t="s">
        <v>2128</v>
      </c>
      <c r="J18" s="11"/>
      <c r="K18" s="79" t="s">
        <v>2107</v>
      </c>
      <c r="L18" s="80"/>
      <c r="M18" s="13" cm="1">
        <f t="array" ref="M18">ProcessPrice(価格係数!$B$4*_xlfn.XLOOKUP(H18,価格表!A:A,価格表!G:G),価格係数!$L$7)</f>
        <v>25800</v>
      </c>
      <c r="N18" s="11"/>
      <c r="P18" s="33">
        <v>20</v>
      </c>
    </row>
    <row r="19" spans="1:16" ht="30.75" customHeight="1">
      <c r="P19" s="34" t="s">
        <v>4</v>
      </c>
    </row>
    <row r="20" spans="1:16" ht="30.75" customHeight="1">
      <c r="P20" s="35"/>
    </row>
    <row r="21" spans="1:16" customFormat="1" ht="30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10"/>
      <c r="N21" s="9"/>
      <c r="P21" s="32"/>
    </row>
    <row r="22" spans="1:16" customFormat="1" ht="30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10"/>
      <c r="N22" s="9"/>
      <c r="P22" s="33">
        <v>19</v>
      </c>
    </row>
    <row r="23" spans="1:16" customFormat="1" ht="30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10"/>
      <c r="N23" s="9"/>
      <c r="P23" s="34" t="s">
        <v>4</v>
      </c>
    </row>
    <row r="24" spans="1:16" customFormat="1" ht="30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10"/>
      <c r="N24" s="9"/>
      <c r="P24" s="35"/>
    </row>
    <row r="25" spans="1:16" customFormat="1" ht="30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10"/>
      <c r="N25" s="9"/>
      <c r="P25" s="32"/>
    </row>
    <row r="26" spans="1:16" customFormat="1" ht="30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10"/>
      <c r="N26" s="9"/>
      <c r="P26" s="33">
        <v>18</v>
      </c>
    </row>
    <row r="27" spans="1:16" customFormat="1" ht="30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10"/>
      <c r="N27" s="9"/>
      <c r="P27" s="34" t="s">
        <v>4</v>
      </c>
    </row>
    <row r="28" spans="1:16" customFormat="1" ht="30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10"/>
      <c r="N28" s="9"/>
      <c r="P28" s="35"/>
    </row>
    <row r="29" spans="1:16" customFormat="1" ht="30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10"/>
      <c r="N29" s="9"/>
      <c r="P29" s="32"/>
    </row>
    <row r="30" spans="1:16" customFormat="1" ht="30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10"/>
      <c r="N30" s="9"/>
      <c r="P30" s="33">
        <v>17</v>
      </c>
    </row>
    <row r="31" spans="1:16" customFormat="1" ht="30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10"/>
      <c r="N31" s="9"/>
      <c r="P31" s="34" t="s">
        <v>4</v>
      </c>
    </row>
    <row r="32" spans="1:16" customFormat="1" ht="30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10"/>
      <c r="N32" s="9"/>
      <c r="P32" s="35"/>
    </row>
    <row r="33" spans="1:16" customFormat="1" ht="30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10"/>
      <c r="N33" s="9"/>
      <c r="P33" s="32"/>
    </row>
    <row r="34" spans="1:16" customFormat="1" ht="30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10"/>
      <c r="N34" s="9"/>
      <c r="P34" s="33">
        <v>16</v>
      </c>
    </row>
    <row r="35" spans="1:16" customFormat="1" ht="30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10"/>
      <c r="N35" s="9"/>
      <c r="P35" s="34" t="s">
        <v>4</v>
      </c>
    </row>
    <row r="36" spans="1:16" customFormat="1" ht="30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10"/>
      <c r="N36" s="9"/>
      <c r="P36" s="35"/>
    </row>
    <row r="37" spans="1:16" ht="30.75" customHeight="1">
      <c r="P37" s="36"/>
    </row>
    <row r="38" spans="1:16" ht="30.75" customHeight="1">
      <c r="P38" s="37">
        <v>15</v>
      </c>
    </row>
    <row r="39" spans="1:16" ht="30.75" customHeight="1">
      <c r="P39" s="38" t="s">
        <v>4</v>
      </c>
    </row>
    <row r="40" spans="1:16" ht="30.75" customHeight="1">
      <c r="P40" s="39"/>
    </row>
    <row r="41" spans="1:16" ht="30.75" customHeight="1">
      <c r="P41" s="36"/>
    </row>
    <row r="42" spans="1:16" ht="30.75" customHeight="1">
      <c r="P42" s="37">
        <v>14</v>
      </c>
    </row>
    <row r="43" spans="1:16" ht="30.75" customHeight="1">
      <c r="P43" s="38" t="s">
        <v>4</v>
      </c>
    </row>
    <row r="44" spans="1:16" ht="30.75" customHeight="1">
      <c r="P44" s="39"/>
    </row>
    <row r="45" spans="1:16" ht="30.75" customHeight="1">
      <c r="P45" s="36"/>
    </row>
    <row r="46" spans="1:16" ht="30.75" customHeight="1">
      <c r="P46" s="37">
        <v>13</v>
      </c>
    </row>
    <row r="47" spans="1:16" ht="30.75" customHeight="1">
      <c r="P47" s="38" t="s">
        <v>4</v>
      </c>
    </row>
    <row r="48" spans="1:16" ht="30.75" customHeight="1">
      <c r="P48" s="39"/>
    </row>
    <row r="49" spans="9:9" ht="22.5" customHeight="1"/>
    <row r="50" spans="9:9" ht="22.5" customHeight="1">
      <c r="I50" s="9">
        <v>37</v>
      </c>
    </row>
    <row r="51" spans="9:9" ht="22.5" customHeight="1"/>
  </sheetData>
  <mergeCells count="21">
    <mergeCell ref="K4:L4"/>
    <mergeCell ref="C5:C11"/>
    <mergeCell ref="I5:I6"/>
    <mergeCell ref="K5:L5"/>
    <mergeCell ref="K6:L6"/>
    <mergeCell ref="I7:I8"/>
    <mergeCell ref="K7:L7"/>
    <mergeCell ref="D8:D9"/>
    <mergeCell ref="K8:L8"/>
    <mergeCell ref="K18:L18"/>
    <mergeCell ref="K9:L9"/>
    <mergeCell ref="K10:L10"/>
    <mergeCell ref="K11:L11"/>
    <mergeCell ref="C12:C17"/>
    <mergeCell ref="I12:I17"/>
    <mergeCell ref="K12:L12"/>
    <mergeCell ref="K13:L13"/>
    <mergeCell ref="K14:L14"/>
    <mergeCell ref="K15:L15"/>
    <mergeCell ref="K16:L16"/>
    <mergeCell ref="K17:L17"/>
  </mergeCells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1AC19-ED6E-4F56-8948-AD180B4A7A43}">
  <sheetPr codeName="Sheet45">
    <tabColor rgb="FF92D050"/>
    <pageSetUpPr fitToPage="1"/>
  </sheetPr>
  <dimension ref="A1:U51"/>
  <sheetViews>
    <sheetView view="pageBreakPreview" zoomScale="55" zoomScaleNormal="100" zoomScaleSheetLayoutView="55" workbookViewId="0">
      <selection activeCell="AA24" sqref="Y23:AA24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A4"/>
      <c r="B4"/>
      <c r="C4"/>
      <c r="D4"/>
      <c r="E4"/>
      <c r="F4"/>
      <c r="G4"/>
      <c r="H4"/>
      <c r="I4"/>
      <c r="J4"/>
      <c r="K4"/>
      <c r="L4"/>
      <c r="M4"/>
      <c r="N4"/>
    </row>
    <row r="5" spans="1:14" ht="30.75" customHeight="1">
      <c r="A5"/>
      <c r="B5"/>
      <c r="C5"/>
      <c r="D5"/>
      <c r="E5"/>
      <c r="F5"/>
      <c r="G5"/>
      <c r="H5"/>
      <c r="I5"/>
      <c r="J5"/>
      <c r="K5"/>
      <c r="L5"/>
      <c r="M5"/>
      <c r="N5"/>
    </row>
    <row r="6" spans="1:14" ht="30.75" customHeight="1">
      <c r="A6"/>
      <c r="B6"/>
      <c r="C6"/>
      <c r="D6"/>
      <c r="E6"/>
      <c r="F6"/>
      <c r="G6"/>
      <c r="H6"/>
      <c r="I6"/>
      <c r="J6"/>
      <c r="K6"/>
      <c r="L6"/>
      <c r="M6"/>
      <c r="N6"/>
    </row>
    <row r="7" spans="1:14" ht="30.75" customHeight="1">
      <c r="A7"/>
      <c r="B7"/>
      <c r="C7"/>
      <c r="D7"/>
      <c r="E7"/>
      <c r="F7"/>
      <c r="G7"/>
      <c r="H7"/>
      <c r="I7"/>
      <c r="J7"/>
      <c r="K7"/>
      <c r="L7"/>
      <c r="M7"/>
      <c r="N7"/>
    </row>
    <row r="8" spans="1:14" ht="30.75" customHeight="1">
      <c r="A8"/>
      <c r="B8"/>
      <c r="C8"/>
      <c r="D8"/>
      <c r="E8"/>
      <c r="F8"/>
      <c r="G8"/>
      <c r="H8"/>
      <c r="I8"/>
      <c r="J8"/>
      <c r="K8"/>
      <c r="L8"/>
      <c r="M8"/>
      <c r="N8"/>
    </row>
    <row r="9" spans="1:14" ht="30.75" customHeight="1">
      <c r="A9"/>
      <c r="B9"/>
      <c r="C9"/>
      <c r="D9"/>
      <c r="E9"/>
      <c r="F9"/>
      <c r="G9"/>
      <c r="H9"/>
      <c r="I9"/>
      <c r="J9"/>
      <c r="K9"/>
      <c r="L9"/>
      <c r="M9"/>
      <c r="N9"/>
    </row>
    <row r="10" spans="1:14" ht="30.75" customHeight="1">
      <c r="A10"/>
      <c r="B10"/>
      <c r="C10"/>
      <c r="D10"/>
      <c r="E10"/>
      <c r="F10"/>
      <c r="G10"/>
      <c r="H10"/>
      <c r="I10"/>
      <c r="J10"/>
      <c r="K10"/>
      <c r="L10"/>
      <c r="M10"/>
      <c r="N10"/>
    </row>
    <row r="11" spans="1:14" ht="30.75" customHeight="1">
      <c r="A11"/>
      <c r="B11"/>
      <c r="C11"/>
      <c r="D11"/>
      <c r="E11"/>
      <c r="F11"/>
      <c r="G11"/>
      <c r="H11"/>
      <c r="I11"/>
      <c r="J11"/>
      <c r="K11"/>
      <c r="L11"/>
      <c r="M11"/>
      <c r="N11"/>
    </row>
    <row r="12" spans="1:14" ht="30.75" customHeight="1">
      <c r="A12"/>
      <c r="B12"/>
      <c r="C12"/>
      <c r="D12"/>
      <c r="E12"/>
      <c r="F12"/>
      <c r="G12"/>
      <c r="H12"/>
      <c r="I12"/>
      <c r="J12"/>
      <c r="K12"/>
      <c r="L12"/>
      <c r="M12"/>
      <c r="N12"/>
    </row>
    <row r="13" spans="1:14" ht="30.75" customHeight="1">
      <c r="A13"/>
      <c r="B13"/>
      <c r="C13"/>
      <c r="D13"/>
      <c r="E13"/>
      <c r="F13"/>
      <c r="G13"/>
      <c r="H13"/>
      <c r="I13"/>
      <c r="J13"/>
      <c r="K13"/>
      <c r="L13"/>
      <c r="M13"/>
      <c r="N13"/>
    </row>
    <row r="14" spans="1:14" ht="30.75" customHeight="1">
      <c r="A14"/>
      <c r="B14"/>
      <c r="C14"/>
      <c r="D14"/>
      <c r="E14"/>
      <c r="F14"/>
      <c r="G14"/>
      <c r="H14"/>
      <c r="I14"/>
      <c r="J14"/>
      <c r="K14"/>
      <c r="L14"/>
      <c r="M14"/>
      <c r="N14"/>
    </row>
    <row r="15" spans="1:14" ht="30.75" customHeight="1">
      <c r="A15"/>
      <c r="B15"/>
      <c r="C15"/>
      <c r="D15"/>
      <c r="E15"/>
      <c r="F15"/>
      <c r="G15"/>
      <c r="H15"/>
      <c r="I15"/>
      <c r="J15"/>
      <c r="K15"/>
      <c r="L15"/>
      <c r="M15"/>
      <c r="N15"/>
    </row>
    <row r="16" spans="1:14" ht="30.75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</row>
    <row r="17" spans="1:14" ht="30.75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</row>
    <row r="18" spans="1:14" ht="30.75" customHeight="1">
      <c r="A18"/>
      <c r="B18"/>
      <c r="C18"/>
      <c r="D18"/>
      <c r="E18"/>
      <c r="F18"/>
      <c r="G18"/>
      <c r="H18"/>
      <c r="I18"/>
      <c r="J18"/>
      <c r="K18"/>
      <c r="L18"/>
      <c r="M18"/>
      <c r="N18"/>
    </row>
    <row r="49" spans="9:9" ht="22.5" customHeight="1"/>
    <row r="50" spans="9:9" ht="22.5" customHeight="1">
      <c r="I50" s="9">
        <v>38</v>
      </c>
    </row>
    <row r="51" spans="9:9" ht="22.5" customHeight="1"/>
  </sheetData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0C7AD-884D-4B0A-B077-EE03772EA1D4}">
  <sheetPr codeName="Sheet46">
    <tabColor rgb="FF92D050"/>
    <pageSetUpPr fitToPage="1"/>
  </sheetPr>
  <dimension ref="A1:U51"/>
  <sheetViews>
    <sheetView view="pageBreakPreview" zoomScale="60" zoomScaleNormal="100" workbookViewId="0">
      <selection activeCell="Y26" sqref="Y26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A4"/>
      <c r="B4"/>
      <c r="C4"/>
      <c r="D4"/>
      <c r="E4"/>
      <c r="F4"/>
      <c r="G4"/>
      <c r="H4"/>
      <c r="I4"/>
      <c r="J4"/>
      <c r="K4"/>
      <c r="L4"/>
      <c r="M4"/>
      <c r="N4"/>
    </row>
    <row r="5" spans="1:14" ht="30.75" customHeight="1">
      <c r="A5"/>
      <c r="B5"/>
      <c r="C5"/>
      <c r="D5"/>
      <c r="E5"/>
      <c r="F5"/>
      <c r="G5"/>
      <c r="H5"/>
      <c r="I5"/>
      <c r="J5"/>
      <c r="K5"/>
      <c r="L5"/>
      <c r="M5"/>
      <c r="N5"/>
    </row>
    <row r="6" spans="1:14" ht="30.75" customHeight="1">
      <c r="A6"/>
      <c r="B6"/>
      <c r="C6"/>
      <c r="D6"/>
      <c r="E6"/>
      <c r="F6"/>
      <c r="G6"/>
      <c r="H6"/>
      <c r="I6"/>
      <c r="J6"/>
      <c r="K6"/>
      <c r="L6"/>
      <c r="M6"/>
      <c r="N6"/>
    </row>
    <row r="7" spans="1:14" ht="30.75" customHeight="1">
      <c r="A7"/>
      <c r="B7"/>
      <c r="C7"/>
      <c r="D7"/>
      <c r="E7"/>
      <c r="F7"/>
      <c r="G7"/>
      <c r="H7"/>
      <c r="I7"/>
      <c r="J7"/>
      <c r="K7"/>
      <c r="L7"/>
      <c r="M7"/>
      <c r="N7"/>
    </row>
    <row r="8" spans="1:14" ht="30.75" customHeight="1">
      <c r="A8"/>
      <c r="B8"/>
      <c r="C8"/>
      <c r="D8"/>
      <c r="E8"/>
      <c r="F8"/>
      <c r="G8"/>
      <c r="H8"/>
      <c r="I8"/>
      <c r="J8"/>
      <c r="K8"/>
      <c r="L8"/>
      <c r="M8"/>
      <c r="N8"/>
    </row>
    <row r="9" spans="1:14" ht="30.75" customHeight="1">
      <c r="A9"/>
      <c r="B9"/>
      <c r="C9"/>
      <c r="D9"/>
      <c r="E9"/>
      <c r="F9"/>
      <c r="G9"/>
      <c r="H9"/>
      <c r="I9"/>
      <c r="J9"/>
      <c r="K9"/>
      <c r="L9"/>
      <c r="M9"/>
      <c r="N9"/>
    </row>
    <row r="10" spans="1:14" ht="30.75" customHeight="1">
      <c r="A10"/>
      <c r="B10"/>
      <c r="C10"/>
      <c r="D10"/>
      <c r="E10"/>
      <c r="F10"/>
      <c r="G10"/>
      <c r="H10"/>
      <c r="I10"/>
      <c r="J10"/>
      <c r="K10"/>
      <c r="L10"/>
      <c r="M10"/>
      <c r="N10"/>
    </row>
    <row r="11" spans="1:14" ht="30.75" customHeight="1">
      <c r="A11"/>
      <c r="B11"/>
      <c r="C11"/>
      <c r="D11"/>
      <c r="E11"/>
      <c r="F11"/>
      <c r="G11"/>
      <c r="H11"/>
      <c r="I11"/>
      <c r="J11"/>
      <c r="K11"/>
      <c r="L11"/>
      <c r="M11"/>
      <c r="N11"/>
    </row>
    <row r="12" spans="1:14" ht="30.75" customHeight="1">
      <c r="A12"/>
      <c r="B12"/>
      <c r="C12"/>
      <c r="D12"/>
      <c r="E12"/>
      <c r="F12"/>
      <c r="G12"/>
      <c r="H12"/>
      <c r="I12"/>
      <c r="J12"/>
      <c r="K12"/>
      <c r="L12"/>
      <c r="M12"/>
      <c r="N12"/>
    </row>
    <row r="13" spans="1:14" ht="30.75" customHeight="1">
      <c r="A13"/>
      <c r="B13"/>
      <c r="C13"/>
      <c r="D13"/>
      <c r="E13"/>
      <c r="F13"/>
      <c r="G13"/>
      <c r="H13"/>
      <c r="I13"/>
      <c r="J13"/>
      <c r="K13"/>
      <c r="L13"/>
      <c r="M13"/>
      <c r="N13"/>
    </row>
    <row r="14" spans="1:14" ht="30.75" customHeight="1">
      <c r="A14"/>
      <c r="B14"/>
      <c r="C14"/>
      <c r="D14"/>
      <c r="E14"/>
      <c r="F14"/>
      <c r="G14"/>
      <c r="H14"/>
      <c r="I14"/>
      <c r="J14"/>
      <c r="K14"/>
      <c r="L14"/>
      <c r="M14"/>
      <c r="N14"/>
    </row>
    <row r="15" spans="1:14" ht="30.75" customHeight="1">
      <c r="A15"/>
      <c r="B15"/>
      <c r="C15"/>
      <c r="D15"/>
      <c r="E15"/>
      <c r="F15"/>
      <c r="G15"/>
      <c r="H15"/>
      <c r="I15"/>
      <c r="J15"/>
      <c r="K15"/>
      <c r="L15"/>
      <c r="M15"/>
      <c r="N15"/>
    </row>
    <row r="16" spans="1:14" ht="30.75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</row>
    <row r="17" spans="1:14" ht="30.75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</row>
    <row r="18" spans="1:14" ht="30.75" customHeight="1">
      <c r="A18"/>
      <c r="B18"/>
      <c r="C18"/>
      <c r="D18"/>
      <c r="E18"/>
      <c r="F18"/>
      <c r="G18"/>
      <c r="H18"/>
      <c r="I18"/>
      <c r="J18"/>
      <c r="K18"/>
      <c r="L18"/>
      <c r="M18"/>
      <c r="N18"/>
    </row>
    <row r="49" spans="9:9" ht="22.5" customHeight="1"/>
    <row r="50" spans="9:9" ht="22.5" customHeight="1">
      <c r="I50" s="9">
        <v>39</v>
      </c>
    </row>
    <row r="51" spans="9:9" ht="22.5" customHeight="1"/>
  </sheetData>
  <phoneticPr fontId="1"/>
  <pageMargins left="0.7" right="0.7" top="0.75" bottom="0.75" header="0.3" footer="0.3"/>
  <pageSetup paperSize="9" scale="70" fitToHeight="0" orientation="portrait" horizontalDpi="1200" verticalDpi="12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41724-4299-4242-B237-124849F18B8E}">
  <sheetPr codeName="Sheet47">
    <tabColor rgb="FF92D050"/>
    <pageSetUpPr fitToPage="1"/>
  </sheetPr>
  <dimension ref="A1:U51"/>
  <sheetViews>
    <sheetView view="pageBreakPreview" zoomScale="60" zoomScaleNormal="100" workbookViewId="0">
      <selection activeCell="U15" sqref="U15"/>
    </sheetView>
  </sheetViews>
  <sheetFormatPr defaultColWidth="9" defaultRowHeight="30.75" customHeight="1"/>
  <cols>
    <col min="1" max="1" width="10.75" style="9" customWidth="1"/>
    <col min="2" max="2" width="1.875" style="9" customWidth="1"/>
    <col min="3" max="3" width="7.125" style="9" customWidth="1"/>
    <col min="4" max="4" width="17.125" style="9" customWidth="1"/>
    <col min="5" max="5" width="11.25" style="9" customWidth="1"/>
    <col min="6" max="7" width="6.375" style="9" customWidth="1"/>
    <col min="8" max="8" width="12.5" style="9" customWidth="1"/>
    <col min="9" max="9" width="40.25" style="9" customWidth="1"/>
    <col min="10" max="10" width="8.5" style="9" customWidth="1"/>
    <col min="11" max="11" width="12.875" style="9" customWidth="1"/>
    <col min="12" max="12" width="6.625" style="9" customWidth="1"/>
    <col min="13" max="13" width="12.75" style="10" customWidth="1"/>
    <col min="14" max="14" width="21.125" style="9" customWidth="1"/>
    <col min="15" max="15" width="1.875" customWidth="1"/>
    <col min="16" max="16" width="10.75" customWidth="1"/>
    <col min="17" max="21" width="9.125" bestFit="1" customWidth="1"/>
    <col min="22" max="16384" width="9" style="9"/>
  </cols>
  <sheetData>
    <row r="1" spans="1:14" ht="22.5" customHeight="1">
      <c r="C1" s="50"/>
      <c r="D1" s="50"/>
      <c r="E1" s="50"/>
      <c r="F1" s="50"/>
      <c r="G1" s="50"/>
      <c r="H1" s="51"/>
      <c r="I1" s="50"/>
      <c r="J1" s="50"/>
      <c r="K1" s="50"/>
      <c r="L1" s="50"/>
      <c r="M1" s="52"/>
      <c r="N1" s="50"/>
    </row>
    <row r="2" spans="1:14" ht="22.5" customHeight="1">
      <c r="C2" s="50"/>
      <c r="D2" s="50"/>
      <c r="E2" s="50"/>
      <c r="F2" s="50"/>
      <c r="G2" s="50"/>
      <c r="H2" s="51"/>
      <c r="I2" s="50"/>
      <c r="J2" s="50"/>
      <c r="K2" s="50"/>
      <c r="L2" s="50"/>
      <c r="M2" s="52"/>
      <c r="N2" s="50"/>
    </row>
    <row r="3" spans="1:14" ht="22.5" customHeight="1">
      <c r="C3" s="50"/>
      <c r="D3" s="50"/>
      <c r="E3" s="50"/>
      <c r="F3" s="50"/>
      <c r="G3" s="50"/>
      <c r="H3" s="51"/>
      <c r="I3" s="50"/>
      <c r="J3" s="50"/>
      <c r="K3" s="50"/>
      <c r="L3" s="50"/>
      <c r="M3" s="52"/>
      <c r="N3" s="50"/>
    </row>
    <row r="4" spans="1:14" ht="30.75" customHeight="1">
      <c r="A4"/>
      <c r="B4"/>
      <c r="C4"/>
      <c r="D4"/>
      <c r="E4"/>
      <c r="F4"/>
      <c r="G4"/>
      <c r="H4"/>
      <c r="I4"/>
      <c r="J4"/>
      <c r="K4"/>
      <c r="L4"/>
      <c r="M4"/>
      <c r="N4"/>
    </row>
    <row r="5" spans="1:14" ht="30.75" customHeight="1">
      <c r="A5"/>
      <c r="B5"/>
      <c r="C5"/>
      <c r="D5"/>
      <c r="E5"/>
      <c r="F5"/>
      <c r="G5"/>
      <c r="H5"/>
      <c r="I5"/>
      <c r="J5"/>
      <c r="K5"/>
      <c r="L5"/>
      <c r="M5"/>
      <c r="N5"/>
    </row>
    <row r="6" spans="1:14" ht="30.75" customHeight="1">
      <c r="A6"/>
      <c r="B6"/>
      <c r="C6"/>
      <c r="D6"/>
      <c r="E6"/>
      <c r="F6"/>
      <c r="G6"/>
      <c r="H6"/>
      <c r="I6"/>
      <c r="J6"/>
      <c r="K6"/>
      <c r="L6"/>
      <c r="M6"/>
      <c r="N6"/>
    </row>
    <row r="7" spans="1:14" ht="30.75" customHeight="1">
      <c r="A7"/>
      <c r="B7"/>
      <c r="C7"/>
      <c r="D7"/>
      <c r="E7"/>
      <c r="F7"/>
      <c r="G7"/>
      <c r="H7"/>
      <c r="I7"/>
      <c r="J7"/>
      <c r="K7"/>
      <c r="L7"/>
      <c r="M7"/>
      <c r="N7"/>
    </row>
    <row r="8" spans="1:14" ht="30.75" customHeight="1">
      <c r="A8"/>
      <c r="B8"/>
      <c r="C8"/>
      <c r="D8"/>
      <c r="E8"/>
      <c r="F8"/>
      <c r="G8"/>
      <c r="H8"/>
      <c r="I8"/>
      <c r="J8"/>
      <c r="K8"/>
      <c r="L8"/>
      <c r="M8"/>
      <c r="N8"/>
    </row>
    <row r="9" spans="1:14" ht="30.75" customHeight="1">
      <c r="A9"/>
      <c r="B9"/>
      <c r="C9"/>
      <c r="D9"/>
      <c r="E9"/>
      <c r="F9"/>
      <c r="G9"/>
      <c r="H9"/>
      <c r="I9"/>
      <c r="J9"/>
      <c r="K9"/>
      <c r="L9"/>
      <c r="M9"/>
      <c r="N9"/>
    </row>
    <row r="10" spans="1:14" ht="30.75" customHeight="1">
      <c r="A10"/>
      <c r="B10"/>
      <c r="C10"/>
      <c r="D10"/>
      <c r="E10"/>
      <c r="F10"/>
      <c r="G10"/>
      <c r="H10"/>
      <c r="I10"/>
      <c r="J10"/>
      <c r="K10"/>
      <c r="L10"/>
      <c r="M10"/>
      <c r="N10"/>
    </row>
    <row r="11" spans="1:14" ht="30.75" customHeight="1">
      <c r="A11"/>
      <c r="B11"/>
      <c r="C11"/>
      <c r="D11"/>
      <c r="E11"/>
      <c r="F11"/>
      <c r="G11"/>
      <c r="H11"/>
      <c r="I11"/>
      <c r="J11"/>
      <c r="K11"/>
      <c r="L11"/>
      <c r="M11"/>
      <c r="N11"/>
    </row>
    <row r="12" spans="1:14" ht="30.75" customHeight="1">
      <c r="A12"/>
      <c r="B12"/>
      <c r="C12"/>
      <c r="D12"/>
      <c r="E12"/>
      <c r="F12"/>
      <c r="G12"/>
      <c r="H12"/>
      <c r="I12"/>
      <c r="J12"/>
      <c r="K12"/>
      <c r="L12"/>
      <c r="M12"/>
      <c r="N12"/>
    </row>
    <row r="13" spans="1:14" ht="30.75" customHeight="1">
      <c r="A13"/>
      <c r="B13"/>
      <c r="C13"/>
      <c r="D13"/>
      <c r="E13"/>
      <c r="F13"/>
      <c r="G13"/>
      <c r="H13"/>
      <c r="I13"/>
      <c r="J13"/>
      <c r="K13"/>
      <c r="L13"/>
      <c r="M13"/>
      <c r="N13"/>
    </row>
    <row r="14" spans="1:14" ht="30.75" customHeight="1">
      <c r="A14"/>
      <c r="B14"/>
      <c r="C14"/>
      <c r="D14"/>
      <c r="E14"/>
      <c r="F14"/>
      <c r="G14"/>
      <c r="H14"/>
      <c r="I14"/>
      <c r="J14"/>
      <c r="K14"/>
      <c r="L14"/>
      <c r="M14"/>
      <c r="N14"/>
    </row>
    <row r="15" spans="1:14" ht="30.75" customHeight="1">
      <c r="A15"/>
      <c r="B15"/>
      <c r="C15"/>
      <c r="D15"/>
      <c r="E15"/>
      <c r="F15"/>
      <c r="G15"/>
      <c r="H15"/>
      <c r="I15"/>
      <c r="J15"/>
      <c r="K15"/>
      <c r="L15"/>
      <c r="M15"/>
      <c r="N15"/>
    </row>
    <row r="16" spans="1:14" ht="30.75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</row>
    <row r="17" spans="1:14" ht="30.75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</row>
    <row r="18" spans="1:14" ht="30.75" customHeight="1">
      <c r="A18"/>
      <c r="B18"/>
      <c r="C18"/>
      <c r="D18"/>
      <c r="E18"/>
      <c r="F18"/>
      <c r="G18"/>
      <c r="H18"/>
      <c r="I18"/>
      <c r="J18"/>
      <c r="K18"/>
      <c r="L18"/>
      <c r="M18"/>
      <c r="N18"/>
    </row>
    <row r="49" ht="22.5" customHeight="1"/>
    <row r="50" ht="22.5" customHeight="1"/>
    <row r="51" ht="22.5" customHeight="1"/>
  </sheetData>
  <phoneticPr fontId="1"/>
  <pageMargins left="0.7" right="0.7" top="0.75" bottom="0.75" header="0.3" footer="0.3"/>
  <pageSetup paperSize="9" scale="42" fitToHeight="0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645D7-D265-4712-939E-D264FEC5BBA9}">
  <sheetPr codeName="Sheet12"/>
  <dimension ref="A1:B40"/>
  <sheetViews>
    <sheetView topLeftCell="A25" workbookViewId="0">
      <selection activeCell="T29" sqref="T29"/>
    </sheetView>
  </sheetViews>
  <sheetFormatPr defaultRowHeight="18.75"/>
  <cols>
    <col min="1" max="1" width="12.25" bestFit="1" customWidth="1"/>
    <col min="2" max="2" width="21" bestFit="1" customWidth="1"/>
  </cols>
  <sheetData>
    <row r="1" spans="1:2">
      <c r="A1" t="s">
        <v>1997</v>
      </c>
      <c r="B1" t="s">
        <v>2032</v>
      </c>
    </row>
    <row r="2" spans="1:2">
      <c r="A2" s="6" t="s">
        <v>2033</v>
      </c>
      <c r="B2" t="s">
        <v>2034</v>
      </c>
    </row>
    <row r="3" spans="1:2">
      <c r="A3" t="s">
        <v>1080</v>
      </c>
      <c r="B3" t="s">
        <v>2035</v>
      </c>
    </row>
    <row r="4" spans="1:2">
      <c r="A4" t="s">
        <v>512</v>
      </c>
      <c r="B4" t="s">
        <v>2036</v>
      </c>
    </row>
    <row r="5" spans="1:2">
      <c r="A5" t="s">
        <v>1774</v>
      </c>
      <c r="B5" t="s">
        <v>2036</v>
      </c>
    </row>
    <row r="6" spans="1:2">
      <c r="A6" t="s">
        <v>2013</v>
      </c>
      <c r="B6" t="s">
        <v>2036</v>
      </c>
    </row>
    <row r="7" spans="1:2">
      <c r="A7" t="s">
        <v>616</v>
      </c>
      <c r="B7" t="s">
        <v>2037</v>
      </c>
    </row>
    <row r="8" spans="1:2">
      <c r="A8" t="s">
        <v>2038</v>
      </c>
    </row>
    <row r="9" spans="1:2">
      <c r="A9" t="s">
        <v>2039</v>
      </c>
      <c r="B9" t="s">
        <v>2037</v>
      </c>
    </row>
    <row r="10" spans="1:2">
      <c r="A10" t="s">
        <v>967</v>
      </c>
      <c r="B10" t="s">
        <v>2040</v>
      </c>
    </row>
    <row r="11" spans="1:2">
      <c r="A11" t="s">
        <v>961</v>
      </c>
      <c r="B11" t="s">
        <v>2040</v>
      </c>
    </row>
    <row r="12" spans="1:2">
      <c r="A12" t="s">
        <v>1610</v>
      </c>
      <c r="B12" t="s">
        <v>2040</v>
      </c>
    </row>
    <row r="13" spans="1:2">
      <c r="A13" t="s">
        <v>980</v>
      </c>
      <c r="B13" t="s">
        <v>2041</v>
      </c>
    </row>
    <row r="14" spans="1:2">
      <c r="A14" t="s">
        <v>2019</v>
      </c>
      <c r="B14" t="s">
        <v>2042</v>
      </c>
    </row>
    <row r="15" spans="1:2">
      <c r="A15" t="s">
        <v>1547</v>
      </c>
      <c r="B15" t="s">
        <v>2043</v>
      </c>
    </row>
    <row r="16" spans="1:2">
      <c r="A16" t="s">
        <v>1241</v>
      </c>
      <c r="B16" t="s">
        <v>2044</v>
      </c>
    </row>
    <row r="17" spans="1:2">
      <c r="A17" t="s">
        <v>743</v>
      </c>
      <c r="B17" t="s">
        <v>2045</v>
      </c>
    </row>
    <row r="18" spans="1:2">
      <c r="A18" t="s">
        <v>752</v>
      </c>
      <c r="B18" t="s">
        <v>2046</v>
      </c>
    </row>
    <row r="19" spans="1:2">
      <c r="A19" t="s">
        <v>479</v>
      </c>
      <c r="B19" t="s">
        <v>2047</v>
      </c>
    </row>
    <row r="20" spans="1:2">
      <c r="A20" t="s">
        <v>669</v>
      </c>
      <c r="B20" t="s">
        <v>2048</v>
      </c>
    </row>
    <row r="21" spans="1:2">
      <c r="A21" t="s">
        <v>1041</v>
      </c>
      <c r="B21" t="s">
        <v>2048</v>
      </c>
    </row>
    <row r="22" spans="1:2">
      <c r="A22" t="s">
        <v>510</v>
      </c>
      <c r="B22" t="s">
        <v>2049</v>
      </c>
    </row>
    <row r="23" spans="1:2">
      <c r="A23" t="s">
        <v>2020</v>
      </c>
      <c r="B23" t="s">
        <v>2049</v>
      </c>
    </row>
    <row r="24" spans="1:2">
      <c r="A24" t="s">
        <v>711</v>
      </c>
      <c r="B24" t="s">
        <v>2049</v>
      </c>
    </row>
    <row r="25" spans="1:2">
      <c r="A25" t="s">
        <v>2050</v>
      </c>
      <c r="B25" t="s">
        <v>2049</v>
      </c>
    </row>
    <row r="26" spans="1:2">
      <c r="A26" t="s">
        <v>2022</v>
      </c>
      <c r="B26" t="s">
        <v>2049</v>
      </c>
    </row>
    <row r="27" spans="1:2">
      <c r="A27" t="s">
        <v>666</v>
      </c>
      <c r="B27" t="s">
        <v>2051</v>
      </c>
    </row>
    <row r="28" spans="1:2">
      <c r="A28" t="s">
        <v>675</v>
      </c>
      <c r="B28" t="s">
        <v>2051</v>
      </c>
    </row>
    <row r="29" spans="1:2">
      <c r="A29" t="s">
        <v>699</v>
      </c>
      <c r="B29" t="s">
        <v>2051</v>
      </c>
    </row>
    <row r="30" spans="1:2">
      <c r="A30" t="s">
        <v>2023</v>
      </c>
      <c r="B30" t="s">
        <v>2051</v>
      </c>
    </row>
    <row r="31" spans="1:2">
      <c r="A31" t="s">
        <v>2024</v>
      </c>
      <c r="B31" t="s">
        <v>2051</v>
      </c>
    </row>
    <row r="32" spans="1:2">
      <c r="A32" t="s">
        <v>938</v>
      </c>
      <c r="B32" t="s">
        <v>2051</v>
      </c>
    </row>
    <row r="33" spans="1:2">
      <c r="A33" t="s">
        <v>883</v>
      </c>
      <c r="B33" t="s">
        <v>2051</v>
      </c>
    </row>
    <row r="34" spans="1:2">
      <c r="A34" t="s">
        <v>1234</v>
      </c>
      <c r="B34" t="s">
        <v>2051</v>
      </c>
    </row>
    <row r="35" spans="1:2">
      <c r="A35" t="s">
        <v>828</v>
      </c>
      <c r="B35" t="s">
        <v>2051</v>
      </c>
    </row>
    <row r="36" spans="1:2">
      <c r="A36" t="s">
        <v>795</v>
      </c>
      <c r="B36" t="s">
        <v>2052</v>
      </c>
    </row>
    <row r="37" spans="1:2">
      <c r="A37" t="s">
        <v>838</v>
      </c>
      <c r="B37" t="s">
        <v>2052</v>
      </c>
    </row>
    <row r="38" spans="1:2">
      <c r="A38" t="s">
        <v>2025</v>
      </c>
      <c r="B38" t="s">
        <v>2052</v>
      </c>
    </row>
    <row r="39" spans="1:2">
      <c r="A39" t="s">
        <v>1555</v>
      </c>
      <c r="B39" t="s">
        <v>2053</v>
      </c>
    </row>
    <row r="40" spans="1:2">
      <c r="A40" t="s">
        <v>383</v>
      </c>
      <c r="B40" t="s">
        <v>2054</v>
      </c>
    </row>
  </sheetData>
  <autoFilter ref="A1:B1" xr:uid="{9AF645D7-D265-4712-939E-D264FEC5BBA9}">
    <sortState xmlns:xlrd2="http://schemas.microsoft.com/office/spreadsheetml/2017/richdata2" ref="A2:B39">
      <sortCondition ref="B1"/>
    </sortState>
  </autoFilter>
  <phoneticPr fontId="1"/>
  <conditionalFormatting sqref="A8">
    <cfRule type="duplicateValues" dxfId="1" priority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CB6CA-6D2F-4A2D-B01A-D68FC99C1EA4}">
  <sheetPr codeName="Sheet13"/>
  <dimension ref="A1:B18"/>
  <sheetViews>
    <sheetView workbookViewId="0">
      <selection activeCell="T29" sqref="T29"/>
    </sheetView>
  </sheetViews>
  <sheetFormatPr defaultRowHeight="18.75"/>
  <cols>
    <col min="1" max="1" width="14.25" customWidth="1"/>
    <col min="2" max="2" width="21.75" bestFit="1" customWidth="1"/>
  </cols>
  <sheetData>
    <row r="1" spans="1:2">
      <c r="A1" t="s">
        <v>1997</v>
      </c>
      <c r="B1" t="s">
        <v>2032</v>
      </c>
    </row>
    <row r="2" spans="1:2">
      <c r="A2" t="s">
        <v>1444</v>
      </c>
      <c r="B2" t="s">
        <v>2034</v>
      </c>
    </row>
    <row r="3" spans="1:2">
      <c r="A3" t="s">
        <v>2026</v>
      </c>
      <c r="B3" t="s">
        <v>2055</v>
      </c>
    </row>
    <row r="4" spans="1:2">
      <c r="A4" t="s">
        <v>738</v>
      </c>
      <c r="B4" t="s">
        <v>2056</v>
      </c>
    </row>
    <row r="5" spans="1:2">
      <c r="A5" t="s">
        <v>2027</v>
      </c>
      <c r="B5" t="s">
        <v>2057</v>
      </c>
    </row>
    <row r="6" spans="1:2">
      <c r="A6" t="s">
        <v>1012</v>
      </c>
      <c r="B6" t="s">
        <v>2058</v>
      </c>
    </row>
    <row r="7" spans="1:2">
      <c r="A7" t="s">
        <v>958</v>
      </c>
      <c r="B7" t="s">
        <v>2041</v>
      </c>
    </row>
    <row r="8" spans="1:2">
      <c r="A8" t="s">
        <v>1446</v>
      </c>
      <c r="B8" t="s">
        <v>2042</v>
      </c>
    </row>
    <row r="9" spans="1:2">
      <c r="A9" t="s">
        <v>2028</v>
      </c>
      <c r="B9" t="s">
        <v>2059</v>
      </c>
    </row>
    <row r="10" spans="1:2">
      <c r="A10" t="s">
        <v>1001</v>
      </c>
      <c r="B10" t="s">
        <v>2060</v>
      </c>
    </row>
    <row r="11" spans="1:2">
      <c r="A11" t="s">
        <v>807</v>
      </c>
      <c r="B11" t="s">
        <v>2061</v>
      </c>
    </row>
    <row r="12" spans="1:2">
      <c r="A12" t="s">
        <v>2029</v>
      </c>
      <c r="B12" t="s">
        <v>2061</v>
      </c>
    </row>
    <row r="13" spans="1:2">
      <c r="A13" t="s">
        <v>591</v>
      </c>
      <c r="B13" t="s">
        <v>2062</v>
      </c>
    </row>
    <row r="14" spans="1:2">
      <c r="A14" t="s">
        <v>1721</v>
      </c>
      <c r="B14" t="s">
        <v>2063</v>
      </c>
    </row>
    <row r="15" spans="1:2">
      <c r="A15" t="s">
        <v>977</v>
      </c>
      <c r="B15" t="s">
        <v>2064</v>
      </c>
    </row>
    <row r="16" spans="1:2">
      <c r="A16" t="s">
        <v>761</v>
      </c>
      <c r="B16" t="s">
        <v>2065</v>
      </c>
    </row>
    <row r="17" spans="1:2">
      <c r="A17" t="s">
        <v>2030</v>
      </c>
      <c r="B17" t="s">
        <v>2066</v>
      </c>
    </row>
    <row r="18" spans="1:2">
      <c r="A18" t="s">
        <v>2031</v>
      </c>
      <c r="B18" t="s">
        <v>2054</v>
      </c>
    </row>
  </sheetData>
  <autoFilter ref="A1:B1" xr:uid="{F2ACB6CA-6D2F-4A2D-B01A-D68FC99C1EA4}">
    <sortState xmlns:xlrd2="http://schemas.microsoft.com/office/spreadsheetml/2017/richdata2" ref="A2:B17">
      <sortCondition ref="B1"/>
    </sortState>
  </autoFilter>
  <phoneticPr fontId="1"/>
  <conditionalFormatting sqref="A12">
    <cfRule type="duplicateValues" dxfId="0" priority="4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093F3-6FB2-40E8-BD09-38EB7A2984A3}">
  <sheetPr codeName="Sheet37">
    <tabColor indexed="45"/>
    <pageSetUpPr fitToPage="1"/>
  </sheetPr>
  <dimension ref="A1:O30"/>
  <sheetViews>
    <sheetView view="pageBreakPreview" zoomScale="70" zoomScaleNormal="100" zoomScaleSheetLayoutView="70" workbookViewId="0">
      <selection activeCell="E46" sqref="E46"/>
    </sheetView>
  </sheetViews>
  <sheetFormatPr defaultColWidth="8.75" defaultRowHeight="18.75"/>
  <cols>
    <col min="1" max="1" width="8.75" style="58"/>
    <col min="2" max="2" width="9.25" style="58" customWidth="1"/>
    <col min="3" max="7" width="8.75" style="58"/>
    <col min="8" max="8" width="8.75" style="58" customWidth="1"/>
    <col min="9" max="9" width="9" style="58" customWidth="1"/>
    <col min="10" max="10" width="8.75" style="58"/>
    <col min="11" max="11" width="8.75" style="58" hidden="1" customWidth="1"/>
    <col min="12" max="12" width="15" style="58" hidden="1" customWidth="1"/>
    <col min="13" max="14" width="9" style="58" hidden="1" customWidth="1"/>
    <col min="15" max="15" width="12.25" style="58" hidden="1" customWidth="1"/>
    <col min="16" max="267" width="8.75" style="58"/>
    <col min="268" max="271" width="0" style="58" hidden="1" customWidth="1"/>
    <col min="272" max="523" width="8.75" style="58"/>
    <col min="524" max="527" width="0" style="58" hidden="1" customWidth="1"/>
    <col min="528" max="779" width="8.75" style="58"/>
    <col min="780" max="783" width="0" style="58" hidden="1" customWidth="1"/>
    <col min="784" max="1035" width="8.75" style="58"/>
    <col min="1036" max="1039" width="0" style="58" hidden="1" customWidth="1"/>
    <col min="1040" max="1291" width="8.75" style="58"/>
    <col min="1292" max="1295" width="0" style="58" hidden="1" customWidth="1"/>
    <col min="1296" max="1547" width="8.75" style="58"/>
    <col min="1548" max="1551" width="0" style="58" hidden="1" customWidth="1"/>
    <col min="1552" max="1803" width="8.75" style="58"/>
    <col min="1804" max="1807" width="0" style="58" hidden="1" customWidth="1"/>
    <col min="1808" max="2059" width="8.75" style="58"/>
    <col min="2060" max="2063" width="0" style="58" hidden="1" customWidth="1"/>
    <col min="2064" max="2315" width="8.75" style="58"/>
    <col min="2316" max="2319" width="0" style="58" hidden="1" customWidth="1"/>
    <col min="2320" max="2571" width="8.75" style="58"/>
    <col min="2572" max="2575" width="0" style="58" hidden="1" customWidth="1"/>
    <col min="2576" max="2827" width="8.75" style="58"/>
    <col min="2828" max="2831" width="0" style="58" hidden="1" customWidth="1"/>
    <col min="2832" max="3083" width="8.75" style="58"/>
    <col min="3084" max="3087" width="0" style="58" hidden="1" customWidth="1"/>
    <col min="3088" max="3339" width="8.75" style="58"/>
    <col min="3340" max="3343" width="0" style="58" hidden="1" customWidth="1"/>
    <col min="3344" max="3595" width="8.75" style="58"/>
    <col min="3596" max="3599" width="0" style="58" hidden="1" customWidth="1"/>
    <col min="3600" max="3851" width="8.75" style="58"/>
    <col min="3852" max="3855" width="0" style="58" hidden="1" customWidth="1"/>
    <col min="3856" max="4107" width="8.75" style="58"/>
    <col min="4108" max="4111" width="0" style="58" hidden="1" customWidth="1"/>
    <col min="4112" max="4363" width="8.75" style="58"/>
    <col min="4364" max="4367" width="0" style="58" hidden="1" customWidth="1"/>
    <col min="4368" max="4619" width="8.75" style="58"/>
    <col min="4620" max="4623" width="0" style="58" hidden="1" customWidth="1"/>
    <col min="4624" max="4875" width="8.75" style="58"/>
    <col min="4876" max="4879" width="0" style="58" hidden="1" customWidth="1"/>
    <col min="4880" max="5131" width="8.75" style="58"/>
    <col min="5132" max="5135" width="0" style="58" hidden="1" customWidth="1"/>
    <col min="5136" max="5387" width="8.75" style="58"/>
    <col min="5388" max="5391" width="0" style="58" hidden="1" customWidth="1"/>
    <col min="5392" max="5643" width="8.75" style="58"/>
    <col min="5644" max="5647" width="0" style="58" hidden="1" customWidth="1"/>
    <col min="5648" max="5899" width="8.75" style="58"/>
    <col min="5900" max="5903" width="0" style="58" hidden="1" customWidth="1"/>
    <col min="5904" max="6155" width="8.75" style="58"/>
    <col min="6156" max="6159" width="0" style="58" hidden="1" customWidth="1"/>
    <col min="6160" max="6411" width="8.75" style="58"/>
    <col min="6412" max="6415" width="0" style="58" hidden="1" customWidth="1"/>
    <col min="6416" max="6667" width="8.75" style="58"/>
    <col min="6668" max="6671" width="0" style="58" hidden="1" customWidth="1"/>
    <col min="6672" max="6923" width="8.75" style="58"/>
    <col min="6924" max="6927" width="0" style="58" hidden="1" customWidth="1"/>
    <col min="6928" max="7179" width="8.75" style="58"/>
    <col min="7180" max="7183" width="0" style="58" hidden="1" customWidth="1"/>
    <col min="7184" max="7435" width="8.75" style="58"/>
    <col min="7436" max="7439" width="0" style="58" hidden="1" customWidth="1"/>
    <col min="7440" max="7691" width="8.75" style="58"/>
    <col min="7692" max="7695" width="0" style="58" hidden="1" customWidth="1"/>
    <col min="7696" max="7947" width="8.75" style="58"/>
    <col min="7948" max="7951" width="0" style="58" hidden="1" customWidth="1"/>
    <col min="7952" max="8203" width="8.75" style="58"/>
    <col min="8204" max="8207" width="0" style="58" hidden="1" customWidth="1"/>
    <col min="8208" max="8459" width="8.75" style="58"/>
    <col min="8460" max="8463" width="0" style="58" hidden="1" customWidth="1"/>
    <col min="8464" max="8715" width="8.75" style="58"/>
    <col min="8716" max="8719" width="0" style="58" hidden="1" customWidth="1"/>
    <col min="8720" max="8971" width="8.75" style="58"/>
    <col min="8972" max="8975" width="0" style="58" hidden="1" customWidth="1"/>
    <col min="8976" max="9227" width="8.75" style="58"/>
    <col min="9228" max="9231" width="0" style="58" hidden="1" customWidth="1"/>
    <col min="9232" max="9483" width="8.75" style="58"/>
    <col min="9484" max="9487" width="0" style="58" hidden="1" customWidth="1"/>
    <col min="9488" max="9739" width="8.75" style="58"/>
    <col min="9740" max="9743" width="0" style="58" hidden="1" customWidth="1"/>
    <col min="9744" max="9995" width="8.75" style="58"/>
    <col min="9996" max="9999" width="0" style="58" hidden="1" customWidth="1"/>
    <col min="10000" max="10251" width="8.75" style="58"/>
    <col min="10252" max="10255" width="0" style="58" hidden="1" customWidth="1"/>
    <col min="10256" max="10507" width="8.75" style="58"/>
    <col min="10508" max="10511" width="0" style="58" hidden="1" customWidth="1"/>
    <col min="10512" max="10763" width="8.75" style="58"/>
    <col min="10764" max="10767" width="0" style="58" hidden="1" customWidth="1"/>
    <col min="10768" max="11019" width="8.75" style="58"/>
    <col min="11020" max="11023" width="0" style="58" hidden="1" customWidth="1"/>
    <col min="11024" max="11275" width="8.75" style="58"/>
    <col min="11276" max="11279" width="0" style="58" hidden="1" customWidth="1"/>
    <col min="11280" max="11531" width="8.75" style="58"/>
    <col min="11532" max="11535" width="0" style="58" hidden="1" customWidth="1"/>
    <col min="11536" max="11787" width="8.75" style="58"/>
    <col min="11788" max="11791" width="0" style="58" hidden="1" customWidth="1"/>
    <col min="11792" max="12043" width="8.75" style="58"/>
    <col min="12044" max="12047" width="0" style="58" hidden="1" customWidth="1"/>
    <col min="12048" max="12299" width="8.75" style="58"/>
    <col min="12300" max="12303" width="0" style="58" hidden="1" customWidth="1"/>
    <col min="12304" max="12555" width="8.75" style="58"/>
    <col min="12556" max="12559" width="0" style="58" hidden="1" customWidth="1"/>
    <col min="12560" max="12811" width="8.75" style="58"/>
    <col min="12812" max="12815" width="0" style="58" hidden="1" customWidth="1"/>
    <col min="12816" max="13067" width="8.75" style="58"/>
    <col min="13068" max="13071" width="0" style="58" hidden="1" customWidth="1"/>
    <col min="13072" max="13323" width="8.75" style="58"/>
    <col min="13324" max="13327" width="0" style="58" hidden="1" customWidth="1"/>
    <col min="13328" max="13579" width="8.75" style="58"/>
    <col min="13580" max="13583" width="0" style="58" hidden="1" customWidth="1"/>
    <col min="13584" max="13835" width="8.75" style="58"/>
    <col min="13836" max="13839" width="0" style="58" hidden="1" customWidth="1"/>
    <col min="13840" max="14091" width="8.75" style="58"/>
    <col min="14092" max="14095" width="0" style="58" hidden="1" customWidth="1"/>
    <col min="14096" max="14347" width="8.75" style="58"/>
    <col min="14348" max="14351" width="0" style="58" hidden="1" customWidth="1"/>
    <col min="14352" max="14603" width="8.75" style="58"/>
    <col min="14604" max="14607" width="0" style="58" hidden="1" customWidth="1"/>
    <col min="14608" max="14859" width="8.75" style="58"/>
    <col min="14860" max="14863" width="0" style="58" hidden="1" customWidth="1"/>
    <col min="14864" max="15115" width="8.75" style="58"/>
    <col min="15116" max="15119" width="0" style="58" hidden="1" customWidth="1"/>
    <col min="15120" max="15371" width="8.75" style="58"/>
    <col min="15372" max="15375" width="0" style="58" hidden="1" customWidth="1"/>
    <col min="15376" max="15627" width="8.75" style="58"/>
    <col min="15628" max="15631" width="0" style="58" hidden="1" customWidth="1"/>
    <col min="15632" max="15883" width="8.75" style="58"/>
    <col min="15884" max="15887" width="0" style="58" hidden="1" customWidth="1"/>
    <col min="15888" max="16139" width="8.75" style="58"/>
    <col min="16140" max="16143" width="0" style="58" hidden="1" customWidth="1"/>
    <col min="16144" max="16384" width="8.75" style="58"/>
  </cols>
  <sheetData>
    <row r="1" spans="1:15">
      <c r="A1" s="57"/>
      <c r="B1" s="57"/>
      <c r="C1" s="57"/>
      <c r="D1" s="57"/>
      <c r="E1" s="57"/>
      <c r="F1" s="57"/>
      <c r="G1" s="57"/>
      <c r="H1" s="57"/>
      <c r="I1" s="57"/>
      <c r="J1" s="57"/>
      <c r="L1" s="58" t="s">
        <v>3505</v>
      </c>
      <c r="M1" s="58" t="s">
        <v>3506</v>
      </c>
    </row>
    <row r="2" spans="1:15">
      <c r="A2" s="57"/>
      <c r="B2" s="76" t="s">
        <v>3507</v>
      </c>
      <c r="C2" s="76"/>
      <c r="D2" s="59"/>
      <c r="E2" s="76" t="s">
        <v>3508</v>
      </c>
      <c r="F2" s="76"/>
      <c r="G2" s="59"/>
      <c r="H2" s="76" t="s">
        <v>3509</v>
      </c>
      <c r="I2" s="76"/>
      <c r="J2" s="57"/>
      <c r="L2" s="58" t="s">
        <v>3510</v>
      </c>
      <c r="M2" s="58" t="s">
        <v>3511</v>
      </c>
    </row>
    <row r="3" spans="1:15">
      <c r="A3" s="57"/>
      <c r="B3" s="76"/>
      <c r="C3" s="76"/>
      <c r="D3" s="59"/>
      <c r="E3" s="76"/>
      <c r="F3" s="76"/>
      <c r="G3" s="59"/>
      <c r="H3" s="76"/>
      <c r="I3" s="76"/>
      <c r="J3" s="57"/>
      <c r="L3" s="58" t="s">
        <v>3512</v>
      </c>
      <c r="M3" s="58" t="s">
        <v>3513</v>
      </c>
    </row>
    <row r="4" spans="1:15">
      <c r="A4" s="57"/>
      <c r="B4" s="77">
        <v>1</v>
      </c>
      <c r="C4" s="77"/>
      <c r="D4" s="57"/>
      <c r="E4" s="78" t="s">
        <v>3505</v>
      </c>
      <c r="F4" s="78"/>
      <c r="G4" s="57"/>
      <c r="H4" s="78" t="s">
        <v>3514</v>
      </c>
      <c r="I4" s="78"/>
      <c r="J4" s="57"/>
      <c r="M4" s="58" t="s">
        <v>3514</v>
      </c>
    </row>
    <row r="5" spans="1:15">
      <c r="A5" s="57"/>
      <c r="B5" s="77"/>
      <c r="C5" s="77"/>
      <c r="D5" s="57"/>
      <c r="E5" s="57"/>
      <c r="F5" s="57"/>
      <c r="G5" s="57"/>
      <c r="H5" s="57"/>
      <c r="I5" s="57"/>
      <c r="J5" s="57"/>
    </row>
    <row r="6" spans="1:15">
      <c r="A6" s="57"/>
      <c r="B6" s="57"/>
      <c r="C6" s="57"/>
      <c r="D6" s="57"/>
      <c r="E6" s="57"/>
      <c r="F6" s="57"/>
      <c r="G6" s="57"/>
      <c r="H6" s="57"/>
      <c r="I6" s="57"/>
      <c r="J6" s="57"/>
      <c r="L6" s="58">
        <f>IF($E$4="１の位",1,IF($E$4="１０の位",2,3))</f>
        <v>1</v>
      </c>
      <c r="M6" s="58">
        <f>IF($H$4="切り上げ",1,IF($H$4="切り下げ",2,IF($H$4="四捨五入",3,4)))</f>
        <v>4</v>
      </c>
    </row>
    <row r="7" spans="1:15">
      <c r="A7" s="57"/>
      <c r="B7" s="57"/>
      <c r="C7" s="57"/>
      <c r="D7" s="57"/>
      <c r="E7" s="57"/>
      <c r="F7" s="57"/>
      <c r="G7" s="57"/>
      <c r="H7" s="57"/>
      <c r="I7" s="57"/>
      <c r="J7" s="57"/>
      <c r="L7" s="58">
        <f>$L$6+($M$6-1)*3</f>
        <v>10</v>
      </c>
      <c r="M7" s="58" t="s">
        <v>3515</v>
      </c>
    </row>
    <row r="8" spans="1:15">
      <c r="A8" s="57"/>
      <c r="B8" s="57"/>
      <c r="C8" s="57"/>
      <c r="D8" s="57"/>
      <c r="E8" s="57"/>
      <c r="F8" s="57"/>
      <c r="G8" s="57"/>
      <c r="H8" s="57"/>
      <c r="I8" s="57"/>
      <c r="J8" s="57"/>
      <c r="L8" s="58">
        <f>IF($M$6=4,0,IF($L$6=1,-1,IF($L$6=2,-2,IF($L$6=3,-3))))</f>
        <v>0</v>
      </c>
      <c r="M8" s="58" t="str">
        <f>IF($M$6=1,"M26",IF($M$6=2,"M27","M28"))</f>
        <v>M28</v>
      </c>
    </row>
    <row r="9" spans="1:15">
      <c r="L9" s="60"/>
      <c r="M9" s="60" t="s">
        <v>3505</v>
      </c>
      <c r="N9" s="60" t="s">
        <v>3510</v>
      </c>
      <c r="O9" s="60" t="s">
        <v>3512</v>
      </c>
    </row>
    <row r="10" spans="1:15">
      <c r="B10" s="58" t="s">
        <v>3516</v>
      </c>
      <c r="L10" s="61" t="s">
        <v>3506</v>
      </c>
      <c r="M10" s="61">
        <v>1</v>
      </c>
      <c r="N10" s="61">
        <v>2</v>
      </c>
      <c r="O10" s="61">
        <v>3</v>
      </c>
    </row>
    <row r="11" spans="1:15">
      <c r="B11" s="58" t="s">
        <v>3517</v>
      </c>
      <c r="L11" s="61" t="s">
        <v>3511</v>
      </c>
      <c r="M11" s="61">
        <v>4</v>
      </c>
      <c r="N11" s="61">
        <v>5</v>
      </c>
      <c r="O11" s="61">
        <v>6</v>
      </c>
    </row>
    <row r="12" spans="1:15">
      <c r="B12" s="58" t="s">
        <v>3518</v>
      </c>
      <c r="L12" s="61" t="s">
        <v>3513</v>
      </c>
      <c r="M12" s="61">
        <v>7</v>
      </c>
      <c r="N12" s="61">
        <v>8</v>
      </c>
      <c r="O12" s="61">
        <v>9</v>
      </c>
    </row>
    <row r="13" spans="1:15">
      <c r="L13" s="61" t="s">
        <v>3514</v>
      </c>
      <c r="M13" s="61">
        <v>10</v>
      </c>
      <c r="N13" s="61">
        <v>11</v>
      </c>
      <c r="O13" s="61">
        <v>12</v>
      </c>
    </row>
    <row r="14" spans="1:15">
      <c r="B14" s="62" t="s">
        <v>3519</v>
      </c>
    </row>
    <row r="16" spans="1:15">
      <c r="B16" s="63"/>
    </row>
    <row r="18" spans="2:13">
      <c r="C18" s="64"/>
      <c r="D18" s="64"/>
      <c r="E18" s="64"/>
      <c r="F18" s="64"/>
      <c r="G18" s="64"/>
      <c r="H18" s="64"/>
      <c r="I18" s="64"/>
      <c r="J18" s="64"/>
      <c r="K18" s="64"/>
    </row>
    <row r="19" spans="2:13">
      <c r="B19" s="58" t="s">
        <v>3520</v>
      </c>
      <c r="C19" s="63"/>
      <c r="D19" s="63"/>
      <c r="E19" s="63"/>
      <c r="F19" s="63"/>
      <c r="G19" s="63"/>
      <c r="H19" s="63"/>
      <c r="I19" s="63"/>
      <c r="J19" s="64"/>
      <c r="K19" s="64"/>
    </row>
    <row r="20" spans="2:13">
      <c r="B20" s="63"/>
      <c r="C20" s="63"/>
      <c r="D20" s="63"/>
      <c r="E20" s="63"/>
      <c r="F20" s="63"/>
      <c r="G20" s="63"/>
      <c r="H20" s="63"/>
      <c r="I20" s="63"/>
      <c r="J20" s="64"/>
      <c r="K20" s="64"/>
    </row>
    <row r="21" spans="2:13">
      <c r="B21" s="65" t="s">
        <v>3521</v>
      </c>
      <c r="C21" s="69" t="s">
        <v>2287</v>
      </c>
      <c r="D21" s="70"/>
      <c r="E21" s="70"/>
      <c r="F21" s="70"/>
      <c r="G21" s="70"/>
      <c r="H21" s="71"/>
      <c r="I21" s="66"/>
      <c r="J21" s="64"/>
      <c r="K21" s="64"/>
      <c r="L21" s="58" t="str">
        <f>_xlfn.XLOOKUP($C$21, 参照テーブル!$O:O, 参照テーブル!$P:P)</f>
        <v>P_0002</v>
      </c>
    </row>
    <row r="22" spans="2:13">
      <c r="J22" s="64"/>
      <c r="K22" s="64"/>
    </row>
    <row r="23" spans="2:13">
      <c r="B23" s="66" t="s">
        <v>3522</v>
      </c>
      <c r="C23" s="72" t="s">
        <v>2078</v>
      </c>
      <c r="D23" s="70"/>
      <c r="E23" s="70"/>
      <c r="F23" s="70"/>
      <c r="G23" s="70"/>
      <c r="H23" s="71"/>
      <c r="I23" s="66"/>
      <c r="J23" s="64"/>
      <c r="K23" s="64"/>
      <c r="L23" s="58" t="str">
        <f>VLOOKUP($C$21 &amp; "：" &amp; $C$23, 参照テーブル!$O$200:$P$246, 2, FALSE)</f>
        <v>R_0200</v>
      </c>
    </row>
    <row r="24" spans="2:13">
      <c r="B24" s="66"/>
      <c r="C24" s="66"/>
      <c r="D24" s="66"/>
      <c r="E24" s="64"/>
      <c r="F24" s="64"/>
      <c r="G24" s="64"/>
      <c r="H24" s="64"/>
      <c r="I24" s="66"/>
    </row>
    <row r="25" spans="2:13">
      <c r="B25" s="66" t="s">
        <v>3523</v>
      </c>
      <c r="C25" s="72" t="s">
        <v>5437</v>
      </c>
      <c r="D25" s="70"/>
      <c r="E25" s="70"/>
      <c r="F25" s="70"/>
      <c r="G25" s="70"/>
      <c r="H25" s="71"/>
      <c r="I25" s="66"/>
      <c r="L25" s="58">
        <f>VLOOKUP($C$21 &amp; "：" &amp; $C$23 &amp; "：" &amp; $C$25, 参照テーブル!$I$3:$J$1493, 2, FALSE)</f>
        <v>31600</v>
      </c>
      <c r="M25" s="58">
        <f>$L$25*$B$4*1.1</f>
        <v>34760</v>
      </c>
    </row>
    <row r="26" spans="2:13">
      <c r="B26" s="66"/>
      <c r="C26" s="66"/>
      <c r="D26" s="66"/>
      <c r="I26" s="66"/>
      <c r="L26" s="58" t="s">
        <v>3524</v>
      </c>
      <c r="M26" s="58">
        <f>ROUNDUP($M$25,$L$8)</f>
        <v>34760</v>
      </c>
    </row>
    <row r="27" spans="2:13">
      <c r="B27" s="66" t="s">
        <v>3525</v>
      </c>
      <c r="C27" s="73">
        <f ca="1">IFERROR(INDIRECT(M8),"")</f>
        <v>34760</v>
      </c>
      <c r="D27" s="74"/>
      <c r="E27" s="74"/>
      <c r="F27" s="74"/>
      <c r="G27" s="74"/>
      <c r="H27" s="75"/>
      <c r="I27" s="66">
        <f ca="1">C27/1.1</f>
        <v>31599.999999999996</v>
      </c>
      <c r="L27" s="58" t="s">
        <v>3526</v>
      </c>
      <c r="M27" s="58">
        <f>ROUNDDOWN($M$25,$L$8)</f>
        <v>34760</v>
      </c>
    </row>
    <row r="28" spans="2:13">
      <c r="B28" s="66"/>
      <c r="C28" s="67"/>
      <c r="D28" s="66"/>
      <c r="I28" s="66"/>
      <c r="L28" s="58" t="s">
        <v>3527</v>
      </c>
      <c r="M28" s="58">
        <f>ROUND($M$25,$L$8)</f>
        <v>34760</v>
      </c>
    </row>
    <row r="29" spans="2:13">
      <c r="B29" s="66" t="s">
        <v>3528</v>
      </c>
      <c r="C29" s="73">
        <f ca="1">IFERROR($C$27 * 4,"")</f>
        <v>139040</v>
      </c>
      <c r="D29" s="74"/>
      <c r="E29" s="74"/>
      <c r="F29" s="74"/>
      <c r="G29" s="74"/>
      <c r="H29" s="75"/>
      <c r="I29" s="66"/>
    </row>
    <row r="30" spans="2:13">
      <c r="C30" s="67"/>
    </row>
  </sheetData>
  <protectedRanges>
    <protectedRange sqref="B4 E4 H4 C21 C23 C25" name="範囲1"/>
  </protectedRanges>
  <mergeCells count="11">
    <mergeCell ref="B2:C3"/>
    <mergeCell ref="E2:F3"/>
    <mergeCell ref="H2:I3"/>
    <mergeCell ref="B4:C5"/>
    <mergeCell ref="E4:F4"/>
    <mergeCell ref="H4:I4"/>
    <mergeCell ref="C21:H21"/>
    <mergeCell ref="C23:H23"/>
    <mergeCell ref="C25:H25"/>
    <mergeCell ref="C27:H27"/>
    <mergeCell ref="C29:H29"/>
  </mergeCells>
  <phoneticPr fontId="1"/>
  <dataValidations count="4">
    <dataValidation type="list" allowBlank="1" showInputMessage="1" showErrorMessage="1" sqref="H4:I4" xr:uid="{D0263141-FD8B-412D-B76E-0F98ECDD35AB}">
      <formula1>$M$1:$M$4</formula1>
    </dataValidation>
    <dataValidation type="list" allowBlank="1" showInputMessage="1" showErrorMessage="1" sqref="E4:F4" xr:uid="{388F15D9-8343-4740-B193-AABBAFDD64AD}">
      <formula1>$L$1:$L$3</formula1>
    </dataValidation>
    <dataValidation type="list" allowBlank="1" showInputMessage="1" showErrorMessage="1" sqref="C23 D23:H23 C25" xr:uid="{159F6C1F-5E85-45EC-919D-6AA14898180B}">
      <formula1>INDIRECT(L21)</formula1>
    </dataValidation>
    <dataValidation type="list" allowBlank="1" showInputMessage="1" showErrorMessage="1" sqref="D21:H21" xr:uid="{7D6B1046-5D4C-4A5B-A320-6B01D1C39C36}">
      <formula1>#REF!</formula1>
    </dataValidation>
  </dataValidations>
  <pageMargins left="0.74803149606299213" right="0.74803149606299213" top="0.98425196850393704" bottom="0.98425196850393704" header="0.51181102362204722" footer="0.51181102362204722"/>
  <pageSetup paperSize="9" scale="90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997A8F-FB45-4C65-A2F9-E649B0181090}">
          <x14:formula1>
            <xm:f>参照テーブル!$O$2:$O$3</xm:f>
          </x14:formula1>
          <xm:sqref>C21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67C36-CC4A-4027-8C46-50E5D4A2A31C}">
  <sheetPr codeName="Sheet48"/>
  <dimension ref="A1:FU1492"/>
  <sheetViews>
    <sheetView topLeftCell="A158" workbookViewId="0">
      <selection activeCell="D232" sqref="D232"/>
    </sheetView>
  </sheetViews>
  <sheetFormatPr defaultRowHeight="18.75"/>
  <sheetData>
    <row r="1" spans="1:57">
      <c r="A1" t="s">
        <v>3529</v>
      </c>
      <c r="B1" t="s">
        <v>3530</v>
      </c>
    </row>
    <row r="2" spans="1:57">
      <c r="A2" t="s">
        <v>1241</v>
      </c>
      <c r="B2" t="s">
        <v>3531</v>
      </c>
      <c r="C2" t="s">
        <v>3532</v>
      </c>
      <c r="D2" t="s">
        <v>3533</v>
      </c>
      <c r="E2" t="s">
        <v>2227</v>
      </c>
      <c r="F2" t="s">
        <v>3534</v>
      </c>
      <c r="G2" t="s">
        <v>2212</v>
      </c>
      <c r="H2" t="s">
        <v>3535</v>
      </c>
      <c r="I2" t="s">
        <v>3536</v>
      </c>
      <c r="J2" t="s">
        <v>3537</v>
      </c>
      <c r="K2" t="s">
        <v>3538</v>
      </c>
      <c r="L2" t="s">
        <v>3539</v>
      </c>
      <c r="O2" t="s">
        <v>2287</v>
      </c>
      <c r="P2" t="s">
        <v>5815</v>
      </c>
      <c r="Q2" t="s">
        <v>2078</v>
      </c>
      <c r="R2" t="s">
        <v>71</v>
      </c>
      <c r="S2" t="s">
        <v>2129</v>
      </c>
      <c r="T2" t="s">
        <v>2118</v>
      </c>
      <c r="U2" t="s">
        <v>2128</v>
      </c>
      <c r="V2" t="s">
        <v>2126</v>
      </c>
    </row>
    <row r="3" spans="1:57">
      <c r="B3">
        <v>15</v>
      </c>
      <c r="C3">
        <v>0</v>
      </c>
      <c r="D3">
        <v>9.5</v>
      </c>
      <c r="E3" t="s">
        <v>2469</v>
      </c>
      <c r="F3" t="s">
        <v>2287</v>
      </c>
      <c r="G3" t="s">
        <v>2078</v>
      </c>
      <c r="H3" t="s">
        <v>5437</v>
      </c>
      <c r="I3" t="s">
        <v>5438</v>
      </c>
      <c r="J3">
        <v>31600</v>
      </c>
      <c r="K3">
        <v>126400</v>
      </c>
      <c r="L3" t="s">
        <v>3542</v>
      </c>
      <c r="O3" t="s">
        <v>2228</v>
      </c>
      <c r="P3" t="s">
        <v>5828</v>
      </c>
      <c r="Q3" t="s">
        <v>246</v>
      </c>
      <c r="R3" t="s">
        <v>249</v>
      </c>
      <c r="S3" t="s">
        <v>262</v>
      </c>
      <c r="T3" t="s">
        <v>269</v>
      </c>
      <c r="U3" t="s">
        <v>272</v>
      </c>
      <c r="V3" t="s">
        <v>447</v>
      </c>
      <c r="W3" t="s">
        <v>501</v>
      </c>
      <c r="X3" t="s">
        <v>506</v>
      </c>
      <c r="Y3" t="s">
        <v>519</v>
      </c>
      <c r="Z3" t="s">
        <v>547</v>
      </c>
      <c r="AA3" t="s">
        <v>618</v>
      </c>
      <c r="AB3" t="s">
        <v>621</v>
      </c>
      <c r="AC3" t="s">
        <v>645</v>
      </c>
      <c r="AD3" t="s">
        <v>649</v>
      </c>
      <c r="AE3" t="s">
        <v>652</v>
      </c>
      <c r="AF3" t="s">
        <v>660</v>
      </c>
      <c r="AG3" t="s">
        <v>735</v>
      </c>
      <c r="AH3" t="s">
        <v>2073</v>
      </c>
      <c r="AI3" t="s">
        <v>766</v>
      </c>
      <c r="AJ3" t="s">
        <v>770</v>
      </c>
      <c r="AK3" t="s">
        <v>794</v>
      </c>
      <c r="AL3" t="s">
        <v>907</v>
      </c>
      <c r="AM3" t="s">
        <v>1214</v>
      </c>
      <c r="AN3" t="s">
        <v>1337</v>
      </c>
      <c r="AO3" t="s">
        <v>1389</v>
      </c>
      <c r="AP3" t="s">
        <v>1395</v>
      </c>
      <c r="AQ3" t="s">
        <v>1409</v>
      </c>
      <c r="AR3" t="s">
        <v>1954</v>
      </c>
      <c r="AS3" t="s">
        <v>1510</v>
      </c>
      <c r="AT3" t="s">
        <v>1542</v>
      </c>
      <c r="AU3" t="s">
        <v>1565</v>
      </c>
      <c r="AV3" t="s">
        <v>1588</v>
      </c>
      <c r="AW3" t="s">
        <v>1599</v>
      </c>
      <c r="AX3" t="s">
        <v>1671</v>
      </c>
      <c r="AY3" t="s">
        <v>1673</v>
      </c>
      <c r="AZ3" t="s">
        <v>1719</v>
      </c>
      <c r="BA3" t="s">
        <v>1812</v>
      </c>
      <c r="BB3" t="s">
        <v>1862</v>
      </c>
      <c r="BC3" t="s">
        <v>1905</v>
      </c>
      <c r="BD3" t="s">
        <v>1912</v>
      </c>
      <c r="BE3" t="s">
        <v>1940</v>
      </c>
    </row>
    <row r="4" spans="1:57">
      <c r="B4">
        <v>15</v>
      </c>
      <c r="C4">
        <v>0</v>
      </c>
      <c r="D4">
        <v>10.5</v>
      </c>
      <c r="E4" t="s">
        <v>2470</v>
      </c>
      <c r="F4" t="s">
        <v>2287</v>
      </c>
      <c r="G4" t="s">
        <v>2078</v>
      </c>
      <c r="H4" t="s">
        <v>5439</v>
      </c>
      <c r="I4" t="s">
        <v>5440</v>
      </c>
      <c r="J4">
        <v>33800</v>
      </c>
      <c r="K4">
        <v>135200</v>
      </c>
      <c r="L4" t="s">
        <v>3542</v>
      </c>
    </row>
    <row r="5" spans="1:57">
      <c r="B5">
        <v>15</v>
      </c>
      <c r="C5">
        <v>0</v>
      </c>
      <c r="D5">
        <v>10.5</v>
      </c>
      <c r="E5" t="s">
        <v>2472</v>
      </c>
      <c r="F5" t="s">
        <v>2287</v>
      </c>
      <c r="G5" t="s">
        <v>2078</v>
      </c>
      <c r="H5" t="s">
        <v>5443</v>
      </c>
      <c r="I5" t="s">
        <v>5444</v>
      </c>
      <c r="J5">
        <v>41400</v>
      </c>
      <c r="K5">
        <v>165600</v>
      </c>
      <c r="L5" t="s">
        <v>3542</v>
      </c>
    </row>
    <row r="6" spans="1:57">
      <c r="B6">
        <v>15</v>
      </c>
      <c r="C6">
        <v>0</v>
      </c>
      <c r="D6">
        <v>11.5</v>
      </c>
      <c r="E6" t="s">
        <v>2471</v>
      </c>
      <c r="F6" t="s">
        <v>2287</v>
      </c>
      <c r="G6" t="s">
        <v>2078</v>
      </c>
      <c r="H6" t="s">
        <v>5441</v>
      </c>
      <c r="I6" t="s">
        <v>5442</v>
      </c>
      <c r="J6">
        <v>37900</v>
      </c>
      <c r="K6">
        <v>151600</v>
      </c>
      <c r="L6" t="s">
        <v>3542</v>
      </c>
    </row>
    <row r="7" spans="1:57">
      <c r="B7">
        <v>15</v>
      </c>
      <c r="C7">
        <v>0</v>
      </c>
      <c r="D7">
        <v>12.5</v>
      </c>
      <c r="E7" t="s">
        <v>2473</v>
      </c>
      <c r="F7" t="s">
        <v>2287</v>
      </c>
      <c r="G7" t="s">
        <v>2078</v>
      </c>
      <c r="H7" t="s">
        <v>5445</v>
      </c>
      <c r="I7" t="s">
        <v>5446</v>
      </c>
      <c r="J7">
        <v>39900</v>
      </c>
      <c r="K7">
        <v>159600</v>
      </c>
      <c r="L7" t="s">
        <v>3542</v>
      </c>
    </row>
    <row r="8" spans="1:57">
      <c r="B8">
        <v>15</v>
      </c>
      <c r="C8">
        <v>0</v>
      </c>
      <c r="D8">
        <v>12.5</v>
      </c>
      <c r="E8" t="s">
        <v>2479</v>
      </c>
      <c r="F8" t="s">
        <v>2287</v>
      </c>
      <c r="G8" t="s">
        <v>2078</v>
      </c>
      <c r="H8" t="s">
        <v>5457</v>
      </c>
      <c r="I8" t="s">
        <v>5458</v>
      </c>
      <c r="J8">
        <v>44700</v>
      </c>
      <c r="K8">
        <v>178800</v>
      </c>
      <c r="L8" t="s">
        <v>3542</v>
      </c>
    </row>
    <row r="9" spans="1:57">
      <c r="B9">
        <v>15</v>
      </c>
      <c r="C9">
        <v>75</v>
      </c>
      <c r="D9">
        <v>215</v>
      </c>
      <c r="E9" t="s">
        <v>2484</v>
      </c>
      <c r="F9" t="s">
        <v>2287</v>
      </c>
      <c r="G9" t="s">
        <v>2078</v>
      </c>
      <c r="H9" t="s">
        <v>5471</v>
      </c>
      <c r="I9" t="s">
        <v>5472</v>
      </c>
      <c r="J9">
        <v>28100</v>
      </c>
      <c r="K9">
        <v>112400</v>
      </c>
      <c r="L9" t="s">
        <v>3542</v>
      </c>
    </row>
    <row r="10" spans="1:57">
      <c r="B10">
        <v>15</v>
      </c>
      <c r="C10">
        <v>75</v>
      </c>
      <c r="D10">
        <v>235</v>
      </c>
      <c r="E10" t="s">
        <v>2487</v>
      </c>
      <c r="F10" t="s">
        <v>2287</v>
      </c>
      <c r="G10" t="s">
        <v>2078</v>
      </c>
      <c r="H10" t="s">
        <v>5477</v>
      </c>
      <c r="I10" t="s">
        <v>5478</v>
      </c>
      <c r="J10">
        <v>29400</v>
      </c>
      <c r="K10">
        <v>117600</v>
      </c>
      <c r="L10" t="s">
        <v>3542</v>
      </c>
    </row>
    <row r="11" spans="1:57">
      <c r="B11">
        <v>17</v>
      </c>
      <c r="C11">
        <v>0</v>
      </c>
      <c r="D11">
        <v>12.5</v>
      </c>
      <c r="E11" t="s">
        <v>2474</v>
      </c>
      <c r="F11" t="s">
        <v>2287</v>
      </c>
      <c r="G11" t="s">
        <v>2078</v>
      </c>
      <c r="H11" t="s">
        <v>5447</v>
      </c>
      <c r="I11" t="s">
        <v>5448</v>
      </c>
      <c r="J11">
        <v>48800</v>
      </c>
      <c r="K11">
        <v>195200</v>
      </c>
      <c r="L11" t="s">
        <v>3542</v>
      </c>
    </row>
    <row r="12" spans="1:57">
      <c r="B12">
        <v>17</v>
      </c>
      <c r="C12">
        <v>0</v>
      </c>
      <c r="D12">
        <v>12.5</v>
      </c>
      <c r="E12" t="s">
        <v>2480</v>
      </c>
      <c r="F12" t="s">
        <v>2287</v>
      </c>
      <c r="G12" t="s">
        <v>2078</v>
      </c>
      <c r="H12" t="s">
        <v>5459</v>
      </c>
      <c r="I12" t="s">
        <v>5460</v>
      </c>
      <c r="J12">
        <v>55600</v>
      </c>
      <c r="K12">
        <v>222400</v>
      </c>
      <c r="L12" t="s">
        <v>3542</v>
      </c>
    </row>
    <row r="13" spans="1:57">
      <c r="B13">
        <v>17</v>
      </c>
      <c r="C13">
        <v>0</v>
      </c>
      <c r="D13">
        <v>12.5</v>
      </c>
      <c r="E13" t="s">
        <v>2482</v>
      </c>
      <c r="F13" t="s">
        <v>2287</v>
      </c>
      <c r="G13" t="s">
        <v>2078</v>
      </c>
      <c r="H13" t="s">
        <v>5465</v>
      </c>
      <c r="I13" t="s">
        <v>5466</v>
      </c>
      <c r="J13">
        <v>61700</v>
      </c>
      <c r="K13">
        <v>246800</v>
      </c>
      <c r="L13" t="s">
        <v>3542</v>
      </c>
    </row>
    <row r="14" spans="1:57">
      <c r="B14">
        <v>17</v>
      </c>
      <c r="C14">
        <v>65</v>
      </c>
      <c r="D14">
        <v>245</v>
      </c>
      <c r="E14" t="s">
        <v>2488</v>
      </c>
      <c r="F14" t="s">
        <v>2287</v>
      </c>
      <c r="G14" t="s">
        <v>2078</v>
      </c>
      <c r="H14" t="s">
        <v>5479</v>
      </c>
      <c r="I14" t="s">
        <v>5480</v>
      </c>
      <c r="J14">
        <v>52000</v>
      </c>
      <c r="K14">
        <v>208000</v>
      </c>
      <c r="L14" t="s">
        <v>3542</v>
      </c>
    </row>
    <row r="15" spans="1:57">
      <c r="B15">
        <v>17</v>
      </c>
      <c r="C15">
        <v>65</v>
      </c>
      <c r="D15">
        <v>255</v>
      </c>
      <c r="E15" t="s">
        <v>2491</v>
      </c>
      <c r="F15" t="s">
        <v>2287</v>
      </c>
      <c r="G15" t="s">
        <v>2078</v>
      </c>
      <c r="H15" t="s">
        <v>5485</v>
      </c>
      <c r="I15" t="s">
        <v>5486</v>
      </c>
      <c r="J15">
        <v>53100</v>
      </c>
      <c r="K15">
        <v>212400</v>
      </c>
      <c r="L15" t="s">
        <v>3542</v>
      </c>
    </row>
    <row r="16" spans="1:57">
      <c r="B16">
        <v>17</v>
      </c>
      <c r="C16">
        <v>65</v>
      </c>
      <c r="D16">
        <v>305</v>
      </c>
      <c r="E16" t="s">
        <v>2496</v>
      </c>
      <c r="F16" t="s">
        <v>2287</v>
      </c>
      <c r="G16" t="s">
        <v>2078</v>
      </c>
      <c r="H16" t="s">
        <v>5509</v>
      </c>
      <c r="I16" t="s">
        <v>5510</v>
      </c>
      <c r="J16">
        <v>59300</v>
      </c>
      <c r="K16">
        <v>237200</v>
      </c>
      <c r="L16" t="s">
        <v>3542</v>
      </c>
    </row>
    <row r="17" spans="2:12">
      <c r="B17">
        <v>17</v>
      </c>
      <c r="C17">
        <v>70</v>
      </c>
      <c r="D17">
        <v>225</v>
      </c>
      <c r="E17" t="s">
        <v>2485</v>
      </c>
      <c r="F17" t="s">
        <v>2287</v>
      </c>
      <c r="G17" t="s">
        <v>2078</v>
      </c>
      <c r="H17" t="s">
        <v>5473</v>
      </c>
      <c r="I17" t="s">
        <v>5474</v>
      </c>
      <c r="J17">
        <v>43400</v>
      </c>
      <c r="K17">
        <v>173600</v>
      </c>
      <c r="L17" t="s">
        <v>3542</v>
      </c>
    </row>
    <row r="18" spans="2:12">
      <c r="B18">
        <v>17</v>
      </c>
      <c r="C18">
        <v>70</v>
      </c>
      <c r="D18">
        <v>255</v>
      </c>
      <c r="E18" t="s">
        <v>2489</v>
      </c>
      <c r="F18" t="s">
        <v>2287</v>
      </c>
      <c r="G18" t="s">
        <v>2078</v>
      </c>
      <c r="H18" t="s">
        <v>5487</v>
      </c>
      <c r="I18" t="s">
        <v>5488</v>
      </c>
      <c r="J18">
        <v>48100</v>
      </c>
      <c r="K18">
        <v>192400</v>
      </c>
      <c r="L18" t="s">
        <v>3542</v>
      </c>
    </row>
    <row r="19" spans="2:12">
      <c r="B19">
        <v>17</v>
      </c>
      <c r="C19">
        <v>70</v>
      </c>
      <c r="D19">
        <v>275</v>
      </c>
      <c r="E19" t="s">
        <v>2496</v>
      </c>
      <c r="F19" t="s">
        <v>2287</v>
      </c>
      <c r="G19" t="s">
        <v>2078</v>
      </c>
      <c r="H19" t="s">
        <v>5501</v>
      </c>
      <c r="I19" t="s">
        <v>5502</v>
      </c>
      <c r="J19">
        <v>50200</v>
      </c>
      <c r="K19">
        <v>200800</v>
      </c>
      <c r="L19" t="s">
        <v>3542</v>
      </c>
    </row>
    <row r="20" spans="2:12">
      <c r="B20">
        <v>17</v>
      </c>
      <c r="C20">
        <v>75</v>
      </c>
      <c r="D20">
        <v>245</v>
      </c>
      <c r="E20" t="s">
        <v>2489</v>
      </c>
      <c r="F20" t="s">
        <v>2287</v>
      </c>
      <c r="G20" t="s">
        <v>2078</v>
      </c>
      <c r="H20" t="s">
        <v>5481</v>
      </c>
      <c r="I20" t="s">
        <v>5482</v>
      </c>
      <c r="J20">
        <v>51200</v>
      </c>
      <c r="K20">
        <v>204800</v>
      </c>
      <c r="L20" t="s">
        <v>3542</v>
      </c>
    </row>
    <row r="21" spans="2:12">
      <c r="B21">
        <v>17</v>
      </c>
      <c r="C21">
        <v>75</v>
      </c>
      <c r="D21">
        <v>255</v>
      </c>
      <c r="E21" t="s">
        <v>2488</v>
      </c>
      <c r="F21" t="s">
        <v>2287</v>
      </c>
      <c r="G21" t="s">
        <v>2078</v>
      </c>
      <c r="H21" t="s">
        <v>5491</v>
      </c>
      <c r="I21" t="s">
        <v>5492</v>
      </c>
      <c r="J21">
        <v>56500</v>
      </c>
      <c r="K21">
        <v>226000</v>
      </c>
      <c r="L21" t="s">
        <v>3542</v>
      </c>
    </row>
    <row r="22" spans="2:12">
      <c r="B22">
        <v>18</v>
      </c>
      <c r="C22">
        <v>0</v>
      </c>
      <c r="D22">
        <v>12.5</v>
      </c>
      <c r="E22" t="s">
        <v>2475</v>
      </c>
      <c r="F22" t="s">
        <v>2287</v>
      </c>
      <c r="G22" t="s">
        <v>2078</v>
      </c>
      <c r="H22" t="s">
        <v>5449</v>
      </c>
      <c r="I22" t="s">
        <v>5450</v>
      </c>
      <c r="J22">
        <v>55100</v>
      </c>
      <c r="K22">
        <v>220400</v>
      </c>
      <c r="L22" t="s">
        <v>3542</v>
      </c>
    </row>
    <row r="23" spans="2:12">
      <c r="B23">
        <v>18</v>
      </c>
      <c r="C23">
        <v>0</v>
      </c>
      <c r="D23">
        <v>12.5</v>
      </c>
      <c r="E23" t="s">
        <v>2478</v>
      </c>
      <c r="F23" t="s">
        <v>2287</v>
      </c>
      <c r="G23" t="s">
        <v>2078</v>
      </c>
      <c r="H23" t="s">
        <v>5455</v>
      </c>
      <c r="I23" t="s">
        <v>5456</v>
      </c>
      <c r="J23">
        <v>58000</v>
      </c>
      <c r="K23">
        <v>232000</v>
      </c>
      <c r="L23" t="s">
        <v>3542</v>
      </c>
    </row>
    <row r="24" spans="2:12">
      <c r="B24">
        <v>18</v>
      </c>
      <c r="C24">
        <v>55</v>
      </c>
      <c r="D24">
        <v>255</v>
      </c>
      <c r="E24" t="s">
        <v>2490</v>
      </c>
      <c r="F24" t="s">
        <v>2287</v>
      </c>
      <c r="G24" t="s">
        <v>2078</v>
      </c>
      <c r="H24" t="s">
        <v>5483</v>
      </c>
      <c r="I24" t="s">
        <v>5484</v>
      </c>
      <c r="J24">
        <v>50900</v>
      </c>
      <c r="K24">
        <v>203600</v>
      </c>
      <c r="L24" t="s">
        <v>3542</v>
      </c>
    </row>
    <row r="25" spans="2:12">
      <c r="B25">
        <v>18</v>
      </c>
      <c r="C25">
        <v>60</v>
      </c>
      <c r="D25">
        <v>235</v>
      </c>
      <c r="E25" t="s">
        <v>2486</v>
      </c>
      <c r="F25" t="s">
        <v>2287</v>
      </c>
      <c r="G25" t="s">
        <v>2078</v>
      </c>
      <c r="H25" t="s">
        <v>5475</v>
      </c>
      <c r="I25" t="s">
        <v>5476</v>
      </c>
      <c r="J25">
        <v>52900</v>
      </c>
      <c r="K25">
        <v>211600</v>
      </c>
      <c r="L25" t="s">
        <v>3542</v>
      </c>
    </row>
    <row r="26" spans="2:12">
      <c r="B26">
        <v>18</v>
      </c>
      <c r="C26">
        <v>70</v>
      </c>
      <c r="D26">
        <v>255</v>
      </c>
      <c r="E26" t="s">
        <v>2492</v>
      </c>
      <c r="F26" t="s">
        <v>2287</v>
      </c>
      <c r="G26" t="s">
        <v>2078</v>
      </c>
      <c r="H26" t="s">
        <v>5489</v>
      </c>
      <c r="I26" t="s">
        <v>5490</v>
      </c>
      <c r="J26">
        <v>66700</v>
      </c>
      <c r="K26">
        <v>266800</v>
      </c>
      <c r="L26" t="s">
        <v>3542</v>
      </c>
    </row>
    <row r="27" spans="2:12">
      <c r="B27">
        <v>18</v>
      </c>
      <c r="C27">
        <v>70</v>
      </c>
      <c r="D27">
        <v>265</v>
      </c>
      <c r="E27" t="s">
        <v>2493</v>
      </c>
      <c r="F27" t="s">
        <v>2287</v>
      </c>
      <c r="G27" t="s">
        <v>2078</v>
      </c>
      <c r="H27" t="s">
        <v>5495</v>
      </c>
      <c r="I27" t="s">
        <v>5496</v>
      </c>
      <c r="J27">
        <v>67300</v>
      </c>
      <c r="K27">
        <v>269200</v>
      </c>
      <c r="L27" t="s">
        <v>3542</v>
      </c>
    </row>
    <row r="28" spans="2:12">
      <c r="B28">
        <v>18</v>
      </c>
      <c r="C28">
        <v>70</v>
      </c>
      <c r="D28">
        <v>275</v>
      </c>
      <c r="E28" t="s">
        <v>2497</v>
      </c>
      <c r="F28" t="s">
        <v>2287</v>
      </c>
      <c r="G28" t="s">
        <v>2078</v>
      </c>
      <c r="H28" t="s">
        <v>5503</v>
      </c>
      <c r="I28" t="s">
        <v>5504</v>
      </c>
      <c r="J28">
        <v>56900</v>
      </c>
      <c r="K28">
        <v>227600</v>
      </c>
      <c r="L28" t="s">
        <v>3542</v>
      </c>
    </row>
    <row r="29" spans="2:12">
      <c r="B29">
        <v>20</v>
      </c>
      <c r="C29">
        <v>0</v>
      </c>
      <c r="D29">
        <v>12.5</v>
      </c>
      <c r="E29" t="s">
        <v>2476</v>
      </c>
      <c r="F29" t="s">
        <v>2287</v>
      </c>
      <c r="G29" t="s">
        <v>2078</v>
      </c>
      <c r="H29" t="s">
        <v>5451</v>
      </c>
      <c r="I29" t="s">
        <v>5452</v>
      </c>
      <c r="J29">
        <v>74900</v>
      </c>
      <c r="K29">
        <v>299600</v>
      </c>
      <c r="L29" t="s">
        <v>3542</v>
      </c>
    </row>
    <row r="30" spans="2:12">
      <c r="B30">
        <v>20</v>
      </c>
      <c r="C30">
        <v>0</v>
      </c>
      <c r="D30">
        <v>12.5</v>
      </c>
      <c r="E30" t="s">
        <v>2480</v>
      </c>
      <c r="F30" t="s">
        <v>2287</v>
      </c>
      <c r="G30" t="s">
        <v>2078</v>
      </c>
      <c r="H30" t="s">
        <v>5461</v>
      </c>
      <c r="I30" t="s">
        <v>5462</v>
      </c>
      <c r="J30">
        <v>63200</v>
      </c>
      <c r="K30">
        <v>252800</v>
      </c>
      <c r="L30" t="s">
        <v>3542</v>
      </c>
    </row>
    <row r="31" spans="2:12">
      <c r="B31">
        <v>20</v>
      </c>
      <c r="C31">
        <v>0</v>
      </c>
      <c r="D31">
        <v>12.5</v>
      </c>
      <c r="E31" t="s">
        <v>2483</v>
      </c>
      <c r="F31" t="s">
        <v>2287</v>
      </c>
      <c r="G31" t="s">
        <v>2078</v>
      </c>
      <c r="H31" t="s">
        <v>5467</v>
      </c>
      <c r="I31" t="s">
        <v>5468</v>
      </c>
      <c r="J31">
        <v>63000</v>
      </c>
      <c r="K31">
        <v>252000</v>
      </c>
      <c r="L31" t="s">
        <v>3542</v>
      </c>
    </row>
    <row r="32" spans="2:12">
      <c r="B32">
        <v>20</v>
      </c>
      <c r="C32">
        <v>50</v>
      </c>
      <c r="D32">
        <v>305</v>
      </c>
      <c r="E32" t="s">
        <v>2492</v>
      </c>
      <c r="F32" t="s">
        <v>2287</v>
      </c>
      <c r="G32" t="s">
        <v>2078</v>
      </c>
      <c r="H32" t="s">
        <v>5507</v>
      </c>
      <c r="I32" t="s">
        <v>5508</v>
      </c>
      <c r="J32">
        <v>83800</v>
      </c>
      <c r="K32">
        <v>335200</v>
      </c>
      <c r="L32" t="s">
        <v>3542</v>
      </c>
    </row>
    <row r="33" spans="2:12">
      <c r="B33">
        <v>20</v>
      </c>
      <c r="C33">
        <v>55</v>
      </c>
      <c r="D33">
        <v>275</v>
      </c>
      <c r="E33" t="s">
        <v>2494</v>
      </c>
      <c r="F33" t="s">
        <v>2287</v>
      </c>
      <c r="G33" t="s">
        <v>2078</v>
      </c>
      <c r="H33" t="s">
        <v>5497</v>
      </c>
      <c r="I33" t="s">
        <v>5498</v>
      </c>
      <c r="J33">
        <v>72600</v>
      </c>
      <c r="K33">
        <v>290400</v>
      </c>
      <c r="L33" t="s">
        <v>3542</v>
      </c>
    </row>
    <row r="34" spans="2:12">
      <c r="B34">
        <v>20</v>
      </c>
      <c r="C34">
        <v>55</v>
      </c>
      <c r="D34">
        <v>285</v>
      </c>
      <c r="E34" t="s">
        <v>2498</v>
      </c>
      <c r="F34" t="s">
        <v>2287</v>
      </c>
      <c r="G34" t="s">
        <v>2078</v>
      </c>
      <c r="H34" t="s">
        <v>5505</v>
      </c>
      <c r="I34" t="s">
        <v>5506</v>
      </c>
      <c r="J34">
        <v>76600</v>
      </c>
      <c r="K34">
        <v>306400</v>
      </c>
      <c r="L34" t="s">
        <v>3542</v>
      </c>
    </row>
    <row r="35" spans="2:12">
      <c r="B35">
        <v>20</v>
      </c>
      <c r="C35">
        <v>60</v>
      </c>
      <c r="D35">
        <v>265</v>
      </c>
      <c r="E35" t="s">
        <v>2489</v>
      </c>
      <c r="F35" t="s">
        <v>2287</v>
      </c>
      <c r="G35" t="s">
        <v>2078</v>
      </c>
      <c r="H35" t="s">
        <v>5493</v>
      </c>
      <c r="I35" t="s">
        <v>5494</v>
      </c>
      <c r="J35">
        <v>65500</v>
      </c>
      <c r="K35">
        <v>262000</v>
      </c>
      <c r="L35" t="s">
        <v>3542</v>
      </c>
    </row>
    <row r="36" spans="2:12">
      <c r="B36">
        <v>20</v>
      </c>
      <c r="C36">
        <v>60</v>
      </c>
      <c r="D36">
        <v>275</v>
      </c>
      <c r="E36" t="s">
        <v>2495</v>
      </c>
      <c r="F36" t="s">
        <v>2287</v>
      </c>
      <c r="G36" t="s">
        <v>2078</v>
      </c>
      <c r="H36" t="s">
        <v>5499</v>
      </c>
      <c r="I36" t="s">
        <v>5500</v>
      </c>
      <c r="J36">
        <v>68800</v>
      </c>
      <c r="K36">
        <v>275200</v>
      </c>
      <c r="L36" t="s">
        <v>3542</v>
      </c>
    </row>
    <row r="37" spans="2:12">
      <c r="B37">
        <v>22</v>
      </c>
      <c r="C37">
        <v>0</v>
      </c>
      <c r="D37">
        <v>12.5</v>
      </c>
      <c r="E37" t="s">
        <v>2477</v>
      </c>
      <c r="F37" t="s">
        <v>2287</v>
      </c>
      <c r="G37" t="s">
        <v>2078</v>
      </c>
      <c r="H37" t="s">
        <v>5453</v>
      </c>
      <c r="I37" t="s">
        <v>5454</v>
      </c>
      <c r="J37">
        <v>78200</v>
      </c>
      <c r="K37">
        <v>312800</v>
      </c>
      <c r="L37" t="s">
        <v>3542</v>
      </c>
    </row>
    <row r="38" spans="2:12">
      <c r="B38">
        <v>22</v>
      </c>
      <c r="C38">
        <v>0</v>
      </c>
      <c r="D38">
        <v>12.5</v>
      </c>
      <c r="E38" t="s">
        <v>2481</v>
      </c>
      <c r="F38" t="s">
        <v>2287</v>
      </c>
      <c r="G38" t="s">
        <v>2078</v>
      </c>
      <c r="H38" t="s">
        <v>5463</v>
      </c>
      <c r="I38" t="s">
        <v>5464</v>
      </c>
      <c r="J38">
        <v>69300</v>
      </c>
      <c r="K38">
        <v>277200</v>
      </c>
      <c r="L38" t="s">
        <v>3542</v>
      </c>
    </row>
    <row r="39" spans="2:12">
      <c r="B39">
        <v>22</v>
      </c>
      <c r="C39">
        <v>0</v>
      </c>
      <c r="D39">
        <v>13.5</v>
      </c>
      <c r="E39" t="s">
        <v>2478</v>
      </c>
      <c r="F39" t="s">
        <v>2287</v>
      </c>
      <c r="G39" t="s">
        <v>2078</v>
      </c>
      <c r="H39" t="s">
        <v>5469</v>
      </c>
      <c r="I39" t="s">
        <v>5470</v>
      </c>
      <c r="J39">
        <v>85200</v>
      </c>
      <c r="K39">
        <v>340800</v>
      </c>
      <c r="L39" t="s">
        <v>3542</v>
      </c>
    </row>
    <row r="40" spans="2:12">
      <c r="B40">
        <v>15</v>
      </c>
      <c r="C40">
        <v>0</v>
      </c>
      <c r="D40">
        <v>10.5</v>
      </c>
      <c r="E40" t="s">
        <v>2477</v>
      </c>
      <c r="F40" t="s">
        <v>2287</v>
      </c>
      <c r="G40" t="s">
        <v>71</v>
      </c>
      <c r="H40" t="s">
        <v>5721</v>
      </c>
      <c r="I40" t="s">
        <v>5722</v>
      </c>
      <c r="J40">
        <v>33800</v>
      </c>
      <c r="K40">
        <v>135200</v>
      </c>
      <c r="L40" t="s">
        <v>3542</v>
      </c>
    </row>
    <row r="41" spans="2:12">
      <c r="B41">
        <v>15</v>
      </c>
      <c r="C41">
        <v>80</v>
      </c>
      <c r="D41">
        <v>195</v>
      </c>
      <c r="E41" t="s">
        <v>2499</v>
      </c>
      <c r="F41" t="s">
        <v>2287</v>
      </c>
      <c r="G41" t="s">
        <v>71</v>
      </c>
      <c r="H41" t="s">
        <v>5511</v>
      </c>
      <c r="I41" t="s">
        <v>5512</v>
      </c>
      <c r="J41">
        <v>25500</v>
      </c>
      <c r="K41">
        <v>102000</v>
      </c>
      <c r="L41" t="s">
        <v>3542</v>
      </c>
    </row>
    <row r="42" spans="2:12">
      <c r="B42">
        <v>16</v>
      </c>
      <c r="C42">
        <v>65</v>
      </c>
      <c r="D42">
        <v>215</v>
      </c>
      <c r="E42" t="s">
        <v>2560</v>
      </c>
      <c r="F42" t="s">
        <v>2287</v>
      </c>
      <c r="G42" t="s">
        <v>71</v>
      </c>
      <c r="H42" t="s">
        <v>5725</v>
      </c>
      <c r="I42" t="s">
        <v>5726</v>
      </c>
      <c r="J42">
        <v>34400</v>
      </c>
      <c r="K42">
        <v>137600</v>
      </c>
      <c r="L42" t="s">
        <v>3542</v>
      </c>
    </row>
    <row r="43" spans="2:12">
      <c r="B43">
        <v>16</v>
      </c>
      <c r="C43">
        <v>70</v>
      </c>
      <c r="D43">
        <v>215</v>
      </c>
      <c r="E43" t="s">
        <v>2484</v>
      </c>
      <c r="F43" t="s">
        <v>2287</v>
      </c>
      <c r="G43" t="s">
        <v>71</v>
      </c>
      <c r="H43" t="s">
        <v>5727</v>
      </c>
      <c r="I43" t="s">
        <v>5728</v>
      </c>
      <c r="J43">
        <v>31500</v>
      </c>
      <c r="K43">
        <v>126000</v>
      </c>
      <c r="L43" t="s">
        <v>3542</v>
      </c>
    </row>
    <row r="44" spans="2:12">
      <c r="B44">
        <v>16</v>
      </c>
      <c r="C44">
        <v>70</v>
      </c>
      <c r="D44">
        <v>225</v>
      </c>
      <c r="E44" t="s">
        <v>2562</v>
      </c>
      <c r="F44" t="s">
        <v>2287</v>
      </c>
      <c r="G44" t="s">
        <v>71</v>
      </c>
      <c r="H44" t="s">
        <v>5731</v>
      </c>
      <c r="I44" t="s">
        <v>5732</v>
      </c>
      <c r="J44">
        <v>33700</v>
      </c>
      <c r="K44">
        <v>134800</v>
      </c>
      <c r="L44" t="s">
        <v>3542</v>
      </c>
    </row>
    <row r="45" spans="2:12">
      <c r="B45">
        <v>16</v>
      </c>
      <c r="C45">
        <v>70</v>
      </c>
      <c r="D45">
        <v>235</v>
      </c>
      <c r="E45" t="s">
        <v>2485</v>
      </c>
      <c r="F45" t="s">
        <v>2287</v>
      </c>
      <c r="G45" t="s">
        <v>71</v>
      </c>
      <c r="H45" t="s">
        <v>5735</v>
      </c>
      <c r="I45" t="s">
        <v>5736</v>
      </c>
      <c r="J45">
        <v>35800</v>
      </c>
      <c r="K45">
        <v>143200</v>
      </c>
      <c r="L45" t="s">
        <v>3542</v>
      </c>
    </row>
    <row r="46" spans="2:12">
      <c r="B46">
        <v>16</v>
      </c>
      <c r="C46">
        <v>70</v>
      </c>
      <c r="D46">
        <v>245</v>
      </c>
      <c r="E46" t="s">
        <v>2564</v>
      </c>
      <c r="F46" t="s">
        <v>2287</v>
      </c>
      <c r="G46" t="s">
        <v>71</v>
      </c>
      <c r="H46" t="s">
        <v>5739</v>
      </c>
      <c r="I46" t="s">
        <v>5740</v>
      </c>
      <c r="J46">
        <v>37900</v>
      </c>
      <c r="K46">
        <v>151600</v>
      </c>
      <c r="L46" t="s">
        <v>3542</v>
      </c>
    </row>
    <row r="47" spans="2:12">
      <c r="B47">
        <v>16</v>
      </c>
      <c r="C47">
        <v>70</v>
      </c>
      <c r="D47">
        <v>255</v>
      </c>
      <c r="E47" t="s">
        <v>2494</v>
      </c>
      <c r="F47" t="s">
        <v>2287</v>
      </c>
      <c r="G47" t="s">
        <v>71</v>
      </c>
      <c r="H47" t="s">
        <v>5745</v>
      </c>
      <c r="I47" t="s">
        <v>5746</v>
      </c>
      <c r="J47">
        <v>41400</v>
      </c>
      <c r="K47">
        <v>165600</v>
      </c>
      <c r="L47" t="s">
        <v>3542</v>
      </c>
    </row>
    <row r="48" spans="2:12">
      <c r="B48">
        <v>16</v>
      </c>
      <c r="C48">
        <v>70</v>
      </c>
      <c r="D48">
        <v>265</v>
      </c>
      <c r="E48" t="s">
        <v>2492</v>
      </c>
      <c r="F48" t="s">
        <v>2287</v>
      </c>
      <c r="G48" t="s">
        <v>71</v>
      </c>
      <c r="H48" t="s">
        <v>5755</v>
      </c>
      <c r="I48" t="s">
        <v>5756</v>
      </c>
      <c r="J48">
        <v>38500</v>
      </c>
      <c r="K48">
        <v>154000</v>
      </c>
      <c r="L48" t="s">
        <v>3542</v>
      </c>
    </row>
    <row r="49" spans="2:12">
      <c r="B49">
        <v>16</v>
      </c>
      <c r="C49">
        <v>70</v>
      </c>
      <c r="D49">
        <v>275</v>
      </c>
      <c r="E49" t="s">
        <v>2495</v>
      </c>
      <c r="F49" t="s">
        <v>2287</v>
      </c>
      <c r="G49" t="s">
        <v>71</v>
      </c>
      <c r="H49" t="s">
        <v>5765</v>
      </c>
      <c r="I49" t="s">
        <v>5766</v>
      </c>
      <c r="J49">
        <v>40800</v>
      </c>
      <c r="K49">
        <v>163200</v>
      </c>
      <c r="L49" t="s">
        <v>3542</v>
      </c>
    </row>
    <row r="50" spans="2:12">
      <c r="B50">
        <v>16</v>
      </c>
      <c r="C50">
        <v>70</v>
      </c>
      <c r="D50">
        <v>305</v>
      </c>
      <c r="E50" t="s">
        <v>2573</v>
      </c>
      <c r="F50" t="s">
        <v>2287</v>
      </c>
      <c r="G50" t="s">
        <v>71</v>
      </c>
      <c r="H50" t="s">
        <v>5799</v>
      </c>
      <c r="I50" t="s">
        <v>5800</v>
      </c>
      <c r="J50">
        <v>57900</v>
      </c>
      <c r="K50">
        <v>231600</v>
      </c>
      <c r="L50" t="s">
        <v>3542</v>
      </c>
    </row>
    <row r="51" spans="2:12">
      <c r="B51">
        <v>16</v>
      </c>
      <c r="C51">
        <v>75</v>
      </c>
      <c r="D51">
        <v>225</v>
      </c>
      <c r="E51" t="s">
        <v>2494</v>
      </c>
      <c r="F51" t="s">
        <v>2287</v>
      </c>
      <c r="G51" t="s">
        <v>71</v>
      </c>
      <c r="H51" t="s">
        <v>5733</v>
      </c>
      <c r="I51" t="s">
        <v>5734</v>
      </c>
      <c r="J51">
        <v>31800</v>
      </c>
      <c r="K51">
        <v>127200</v>
      </c>
      <c r="L51" t="s">
        <v>3542</v>
      </c>
    </row>
    <row r="52" spans="2:12">
      <c r="B52">
        <v>16</v>
      </c>
      <c r="C52">
        <v>75</v>
      </c>
      <c r="D52">
        <v>245</v>
      </c>
      <c r="E52" t="s">
        <v>2563</v>
      </c>
      <c r="F52" t="s">
        <v>2287</v>
      </c>
      <c r="G52" t="s">
        <v>71</v>
      </c>
      <c r="H52" t="s">
        <v>5743</v>
      </c>
      <c r="I52" t="s">
        <v>5744</v>
      </c>
      <c r="J52">
        <v>36000</v>
      </c>
      <c r="K52">
        <v>144000</v>
      </c>
      <c r="L52" t="s">
        <v>3542</v>
      </c>
    </row>
    <row r="53" spans="2:12">
      <c r="B53">
        <v>16</v>
      </c>
      <c r="C53">
        <v>75</v>
      </c>
      <c r="D53">
        <v>265</v>
      </c>
      <c r="E53" t="s">
        <v>2495</v>
      </c>
      <c r="F53" t="s">
        <v>2287</v>
      </c>
      <c r="G53" t="s">
        <v>71</v>
      </c>
      <c r="H53" t="s">
        <v>5759</v>
      </c>
      <c r="I53" t="s">
        <v>5760</v>
      </c>
      <c r="J53">
        <v>38000</v>
      </c>
      <c r="K53">
        <v>152000</v>
      </c>
      <c r="L53" t="s">
        <v>3542</v>
      </c>
    </row>
    <row r="54" spans="2:12">
      <c r="B54">
        <v>16</v>
      </c>
      <c r="C54">
        <v>75</v>
      </c>
      <c r="D54">
        <v>285</v>
      </c>
      <c r="E54" t="s">
        <v>2567</v>
      </c>
      <c r="F54" t="s">
        <v>2287</v>
      </c>
      <c r="G54" t="s">
        <v>71</v>
      </c>
      <c r="H54" t="s">
        <v>5775</v>
      </c>
      <c r="I54" t="s">
        <v>5776</v>
      </c>
      <c r="J54">
        <v>49100</v>
      </c>
      <c r="K54">
        <v>196400</v>
      </c>
      <c r="L54" t="s">
        <v>3542</v>
      </c>
    </row>
    <row r="55" spans="2:12">
      <c r="B55">
        <v>16</v>
      </c>
      <c r="C55">
        <v>75</v>
      </c>
      <c r="D55">
        <v>295</v>
      </c>
      <c r="E55" t="s">
        <v>2569</v>
      </c>
      <c r="F55" t="s">
        <v>2287</v>
      </c>
      <c r="G55" t="s">
        <v>71</v>
      </c>
      <c r="H55" t="s">
        <v>5793</v>
      </c>
      <c r="I55" t="s">
        <v>5794</v>
      </c>
      <c r="J55">
        <v>50200</v>
      </c>
      <c r="K55">
        <v>200800</v>
      </c>
      <c r="L55" t="s">
        <v>3542</v>
      </c>
    </row>
    <row r="56" spans="2:12">
      <c r="B56">
        <v>16</v>
      </c>
      <c r="C56">
        <v>75</v>
      </c>
      <c r="D56">
        <v>315</v>
      </c>
      <c r="E56" t="s">
        <v>2574</v>
      </c>
      <c r="F56" t="s">
        <v>2287</v>
      </c>
      <c r="G56" t="s">
        <v>71</v>
      </c>
      <c r="H56" t="s">
        <v>5807</v>
      </c>
      <c r="I56" t="s">
        <v>5808</v>
      </c>
      <c r="J56">
        <v>55800</v>
      </c>
      <c r="K56">
        <v>223200</v>
      </c>
      <c r="L56" t="s">
        <v>3542</v>
      </c>
    </row>
    <row r="57" spans="2:12">
      <c r="B57">
        <v>16</v>
      </c>
      <c r="C57">
        <v>80</v>
      </c>
      <c r="D57">
        <v>175</v>
      </c>
      <c r="E57" t="s">
        <v>2559</v>
      </c>
      <c r="F57" t="s">
        <v>2287</v>
      </c>
      <c r="G57" t="s">
        <v>71</v>
      </c>
      <c r="H57" t="s">
        <v>5723</v>
      </c>
      <c r="I57" t="s">
        <v>5724</v>
      </c>
      <c r="J57">
        <v>23500</v>
      </c>
      <c r="K57">
        <v>94000</v>
      </c>
      <c r="L57" t="s">
        <v>3542</v>
      </c>
    </row>
    <row r="58" spans="2:12">
      <c r="B58">
        <v>16</v>
      </c>
      <c r="C58">
        <v>85</v>
      </c>
      <c r="D58">
        <v>235</v>
      </c>
      <c r="E58" t="s">
        <v>2563</v>
      </c>
      <c r="F58" t="s">
        <v>2287</v>
      </c>
      <c r="G58" t="s">
        <v>71</v>
      </c>
      <c r="H58" t="s">
        <v>5737</v>
      </c>
      <c r="I58" t="s">
        <v>5738</v>
      </c>
      <c r="J58">
        <v>35600</v>
      </c>
      <c r="K58">
        <v>142400</v>
      </c>
      <c r="L58" t="s">
        <v>3542</v>
      </c>
    </row>
    <row r="59" spans="2:12">
      <c r="B59">
        <v>17</v>
      </c>
      <c r="C59">
        <v>65</v>
      </c>
      <c r="D59">
        <v>225</v>
      </c>
      <c r="E59" t="s">
        <v>2561</v>
      </c>
      <c r="F59" t="s">
        <v>2287</v>
      </c>
      <c r="G59" t="s">
        <v>71</v>
      </c>
      <c r="H59" t="s">
        <v>5729</v>
      </c>
      <c r="I59" t="s">
        <v>5730</v>
      </c>
      <c r="J59">
        <v>42400</v>
      </c>
      <c r="K59">
        <v>169600</v>
      </c>
      <c r="L59" t="s">
        <v>3542</v>
      </c>
    </row>
    <row r="60" spans="2:12">
      <c r="B60">
        <v>17</v>
      </c>
      <c r="C60">
        <v>65</v>
      </c>
      <c r="D60">
        <v>265</v>
      </c>
      <c r="E60" t="s">
        <v>2565</v>
      </c>
      <c r="F60" t="s">
        <v>2287</v>
      </c>
      <c r="G60" t="s">
        <v>71</v>
      </c>
      <c r="H60" t="s">
        <v>5751</v>
      </c>
      <c r="I60" t="s">
        <v>5752</v>
      </c>
      <c r="J60">
        <v>47500</v>
      </c>
      <c r="K60">
        <v>190000</v>
      </c>
      <c r="L60" t="s">
        <v>3542</v>
      </c>
    </row>
    <row r="61" spans="2:12">
      <c r="B61">
        <v>17</v>
      </c>
      <c r="C61">
        <v>65</v>
      </c>
      <c r="D61">
        <v>275</v>
      </c>
      <c r="E61" t="s">
        <v>2566</v>
      </c>
      <c r="F61" t="s">
        <v>2287</v>
      </c>
      <c r="G61" t="s">
        <v>71</v>
      </c>
      <c r="H61" t="s">
        <v>5761</v>
      </c>
      <c r="I61" t="s">
        <v>5762</v>
      </c>
      <c r="J61">
        <v>48600</v>
      </c>
      <c r="K61">
        <v>194400</v>
      </c>
      <c r="L61" t="s">
        <v>3542</v>
      </c>
    </row>
    <row r="62" spans="2:12">
      <c r="B62">
        <v>17</v>
      </c>
      <c r="C62">
        <v>70</v>
      </c>
      <c r="D62">
        <v>245</v>
      </c>
      <c r="E62" t="s">
        <v>2495</v>
      </c>
      <c r="F62" t="s">
        <v>2287</v>
      </c>
      <c r="G62" t="s">
        <v>71</v>
      </c>
      <c r="H62" t="s">
        <v>5741</v>
      </c>
      <c r="I62" t="s">
        <v>5742</v>
      </c>
      <c r="J62">
        <v>42300</v>
      </c>
      <c r="K62">
        <v>169200</v>
      </c>
      <c r="L62" t="s">
        <v>3542</v>
      </c>
    </row>
    <row r="63" spans="2:12">
      <c r="B63">
        <v>17</v>
      </c>
      <c r="C63">
        <v>70</v>
      </c>
      <c r="D63">
        <v>265</v>
      </c>
      <c r="E63" t="s">
        <v>2566</v>
      </c>
      <c r="F63" t="s">
        <v>2287</v>
      </c>
      <c r="G63" t="s">
        <v>71</v>
      </c>
      <c r="H63" t="s">
        <v>5757</v>
      </c>
      <c r="I63" t="s">
        <v>5758</v>
      </c>
      <c r="J63">
        <v>49900</v>
      </c>
      <c r="K63">
        <v>199600</v>
      </c>
      <c r="L63" t="s">
        <v>3542</v>
      </c>
    </row>
    <row r="64" spans="2:12">
      <c r="B64">
        <v>17</v>
      </c>
      <c r="C64">
        <v>70</v>
      </c>
      <c r="D64">
        <v>275</v>
      </c>
      <c r="E64" t="s">
        <v>2501</v>
      </c>
      <c r="F64" t="s">
        <v>2287</v>
      </c>
      <c r="G64" t="s">
        <v>71</v>
      </c>
      <c r="H64" t="s">
        <v>5515</v>
      </c>
      <c r="I64" t="s">
        <v>5516</v>
      </c>
      <c r="J64">
        <v>50200</v>
      </c>
      <c r="K64">
        <v>200800</v>
      </c>
      <c r="L64" t="s">
        <v>3542</v>
      </c>
    </row>
    <row r="65" spans="2:12">
      <c r="B65">
        <v>17</v>
      </c>
      <c r="C65">
        <v>70</v>
      </c>
      <c r="D65">
        <v>285</v>
      </c>
      <c r="E65" t="s">
        <v>2489</v>
      </c>
      <c r="F65" t="s">
        <v>2287</v>
      </c>
      <c r="G65" t="s">
        <v>71</v>
      </c>
      <c r="H65" t="s">
        <v>5773</v>
      </c>
      <c r="I65" t="s">
        <v>5774</v>
      </c>
      <c r="J65">
        <v>44500</v>
      </c>
      <c r="K65">
        <v>178000</v>
      </c>
      <c r="L65" t="s">
        <v>3542</v>
      </c>
    </row>
    <row r="66" spans="2:12">
      <c r="B66">
        <v>17</v>
      </c>
      <c r="C66">
        <v>70</v>
      </c>
      <c r="D66">
        <v>295</v>
      </c>
      <c r="E66" t="s">
        <v>2569</v>
      </c>
      <c r="F66" t="s">
        <v>2287</v>
      </c>
      <c r="G66" t="s">
        <v>71</v>
      </c>
      <c r="H66" t="s">
        <v>5789</v>
      </c>
      <c r="I66" t="s">
        <v>5790</v>
      </c>
      <c r="J66">
        <v>53900</v>
      </c>
      <c r="K66">
        <v>215600</v>
      </c>
      <c r="L66" t="s">
        <v>3542</v>
      </c>
    </row>
    <row r="67" spans="2:12">
      <c r="B67">
        <v>17</v>
      </c>
      <c r="C67">
        <v>70</v>
      </c>
      <c r="D67">
        <v>305</v>
      </c>
      <c r="E67" t="s">
        <v>2572</v>
      </c>
      <c r="F67" t="s">
        <v>2287</v>
      </c>
      <c r="G67" t="s">
        <v>71</v>
      </c>
      <c r="H67" t="s">
        <v>5801</v>
      </c>
      <c r="I67" t="s">
        <v>5802</v>
      </c>
      <c r="J67">
        <v>63300</v>
      </c>
      <c r="K67">
        <v>253200</v>
      </c>
      <c r="L67" t="s">
        <v>3542</v>
      </c>
    </row>
    <row r="68" spans="2:12">
      <c r="B68">
        <v>17</v>
      </c>
      <c r="C68">
        <v>70</v>
      </c>
      <c r="D68">
        <v>315</v>
      </c>
      <c r="E68" t="s">
        <v>2572</v>
      </c>
      <c r="F68" t="s">
        <v>2287</v>
      </c>
      <c r="G68" t="s">
        <v>71</v>
      </c>
      <c r="H68" t="s">
        <v>5805</v>
      </c>
      <c r="I68" t="s">
        <v>5806</v>
      </c>
      <c r="J68">
        <v>58200</v>
      </c>
      <c r="K68">
        <v>232800</v>
      </c>
      <c r="L68" t="s">
        <v>3542</v>
      </c>
    </row>
    <row r="69" spans="2:12">
      <c r="B69">
        <v>17</v>
      </c>
      <c r="C69">
        <v>75</v>
      </c>
      <c r="D69">
        <v>285</v>
      </c>
      <c r="E69" t="s">
        <v>2569</v>
      </c>
      <c r="F69" t="s">
        <v>2287</v>
      </c>
      <c r="G69" t="s">
        <v>71</v>
      </c>
      <c r="H69" t="s">
        <v>5777</v>
      </c>
      <c r="I69" t="s">
        <v>5778</v>
      </c>
      <c r="J69">
        <v>52300</v>
      </c>
      <c r="K69">
        <v>209200</v>
      </c>
      <c r="L69" t="s">
        <v>3542</v>
      </c>
    </row>
    <row r="70" spans="2:12">
      <c r="B70">
        <v>18</v>
      </c>
      <c r="C70">
        <v>60</v>
      </c>
      <c r="D70">
        <v>265</v>
      </c>
      <c r="E70" t="s">
        <v>2491</v>
      </c>
      <c r="F70" t="s">
        <v>2287</v>
      </c>
      <c r="G70" t="s">
        <v>71</v>
      </c>
      <c r="H70" t="s">
        <v>5747</v>
      </c>
      <c r="I70" t="s">
        <v>5748</v>
      </c>
      <c r="J70">
        <v>55200</v>
      </c>
      <c r="K70">
        <v>220800</v>
      </c>
      <c r="L70" t="s">
        <v>3542</v>
      </c>
    </row>
    <row r="71" spans="2:12">
      <c r="B71">
        <v>18</v>
      </c>
      <c r="C71">
        <v>60</v>
      </c>
      <c r="D71">
        <v>285</v>
      </c>
      <c r="E71" t="s">
        <v>2566</v>
      </c>
      <c r="F71" t="s">
        <v>2287</v>
      </c>
      <c r="G71" t="s">
        <v>71</v>
      </c>
      <c r="H71" t="s">
        <v>5767</v>
      </c>
      <c r="I71" t="s">
        <v>5768</v>
      </c>
      <c r="J71">
        <v>61600</v>
      </c>
      <c r="K71">
        <v>246400</v>
      </c>
      <c r="L71" t="s">
        <v>3542</v>
      </c>
    </row>
    <row r="72" spans="2:12">
      <c r="B72">
        <v>18</v>
      </c>
      <c r="C72">
        <v>65</v>
      </c>
      <c r="D72">
        <v>265</v>
      </c>
      <c r="E72" t="s">
        <v>2492</v>
      </c>
      <c r="F72" t="s">
        <v>2287</v>
      </c>
      <c r="G72" t="s">
        <v>71</v>
      </c>
      <c r="H72" t="s">
        <v>5753</v>
      </c>
      <c r="I72" t="s">
        <v>5754</v>
      </c>
      <c r="J72">
        <v>56900</v>
      </c>
      <c r="K72">
        <v>227600</v>
      </c>
      <c r="L72" t="s">
        <v>3542</v>
      </c>
    </row>
    <row r="73" spans="2:12">
      <c r="B73">
        <v>18</v>
      </c>
      <c r="C73">
        <v>65</v>
      </c>
      <c r="D73">
        <v>275</v>
      </c>
      <c r="E73" t="s">
        <v>2500</v>
      </c>
      <c r="F73" t="s">
        <v>2287</v>
      </c>
      <c r="G73" t="s">
        <v>71</v>
      </c>
      <c r="H73" t="s">
        <v>5513</v>
      </c>
      <c r="I73" t="s">
        <v>5514</v>
      </c>
      <c r="J73">
        <v>59500</v>
      </c>
      <c r="K73">
        <v>238000</v>
      </c>
      <c r="L73" t="s">
        <v>3542</v>
      </c>
    </row>
    <row r="74" spans="2:12">
      <c r="B74">
        <v>18</v>
      </c>
      <c r="C74">
        <v>65</v>
      </c>
      <c r="D74">
        <v>285</v>
      </c>
      <c r="E74" t="s">
        <v>2502</v>
      </c>
      <c r="F74" t="s">
        <v>2287</v>
      </c>
      <c r="G74" t="s">
        <v>71</v>
      </c>
      <c r="H74" t="s">
        <v>5517</v>
      </c>
      <c r="I74" t="s">
        <v>5518</v>
      </c>
      <c r="J74">
        <v>62000</v>
      </c>
      <c r="K74">
        <v>248000</v>
      </c>
      <c r="L74" t="s">
        <v>3542</v>
      </c>
    </row>
    <row r="75" spans="2:12">
      <c r="B75">
        <v>18</v>
      </c>
      <c r="C75">
        <v>65</v>
      </c>
      <c r="D75">
        <v>305</v>
      </c>
      <c r="E75" t="s">
        <v>2572</v>
      </c>
      <c r="F75" t="s">
        <v>2287</v>
      </c>
      <c r="G75" t="s">
        <v>71</v>
      </c>
      <c r="H75" t="s">
        <v>5797</v>
      </c>
      <c r="I75" t="s">
        <v>5798</v>
      </c>
      <c r="J75">
        <v>57600</v>
      </c>
      <c r="K75">
        <v>230400</v>
      </c>
      <c r="L75" t="s">
        <v>3542</v>
      </c>
    </row>
    <row r="76" spans="2:12">
      <c r="B76">
        <v>18</v>
      </c>
      <c r="C76">
        <v>65</v>
      </c>
      <c r="D76">
        <v>325</v>
      </c>
      <c r="E76" t="s">
        <v>2572</v>
      </c>
      <c r="F76" t="s">
        <v>2287</v>
      </c>
      <c r="G76" t="s">
        <v>71</v>
      </c>
      <c r="H76" t="s">
        <v>5813</v>
      </c>
      <c r="I76" t="s">
        <v>5814</v>
      </c>
      <c r="J76">
        <v>60900</v>
      </c>
      <c r="K76">
        <v>243600</v>
      </c>
      <c r="L76" t="s">
        <v>3542</v>
      </c>
    </row>
    <row r="77" spans="2:12">
      <c r="B77">
        <v>18</v>
      </c>
      <c r="C77">
        <v>70</v>
      </c>
      <c r="D77">
        <v>295</v>
      </c>
      <c r="E77" t="s">
        <v>2570</v>
      </c>
      <c r="F77" t="s">
        <v>2287</v>
      </c>
      <c r="G77" t="s">
        <v>71</v>
      </c>
      <c r="H77" t="s">
        <v>5791</v>
      </c>
      <c r="I77" t="s">
        <v>5792</v>
      </c>
      <c r="J77">
        <v>66500</v>
      </c>
      <c r="K77">
        <v>266000</v>
      </c>
      <c r="L77" t="s">
        <v>3542</v>
      </c>
    </row>
    <row r="78" spans="2:12">
      <c r="B78">
        <v>18</v>
      </c>
      <c r="C78">
        <v>70</v>
      </c>
      <c r="D78">
        <v>305</v>
      </c>
      <c r="E78" t="s">
        <v>2572</v>
      </c>
      <c r="F78" t="s">
        <v>2287</v>
      </c>
      <c r="G78" t="s">
        <v>71</v>
      </c>
      <c r="H78" t="s">
        <v>5803</v>
      </c>
      <c r="I78" t="s">
        <v>5804</v>
      </c>
      <c r="J78">
        <v>66900</v>
      </c>
      <c r="K78">
        <v>267600</v>
      </c>
      <c r="L78" t="s">
        <v>3542</v>
      </c>
    </row>
    <row r="79" spans="2:12">
      <c r="B79">
        <v>18</v>
      </c>
      <c r="C79">
        <v>75</v>
      </c>
      <c r="D79">
        <v>285</v>
      </c>
      <c r="E79" t="s">
        <v>2570</v>
      </c>
      <c r="F79" t="s">
        <v>2287</v>
      </c>
      <c r="G79" t="s">
        <v>71</v>
      </c>
      <c r="H79" t="s">
        <v>5779</v>
      </c>
      <c r="I79" t="s">
        <v>5780</v>
      </c>
      <c r="J79">
        <v>61400</v>
      </c>
      <c r="K79">
        <v>245600</v>
      </c>
      <c r="L79" t="s">
        <v>3542</v>
      </c>
    </row>
    <row r="80" spans="2:12">
      <c r="B80">
        <v>20</v>
      </c>
      <c r="C80">
        <v>55</v>
      </c>
      <c r="D80">
        <v>295</v>
      </c>
      <c r="E80" t="s">
        <v>2500</v>
      </c>
      <c r="F80" t="s">
        <v>2287</v>
      </c>
      <c r="G80" t="s">
        <v>71</v>
      </c>
      <c r="H80" t="s">
        <v>5781</v>
      </c>
      <c r="I80" t="s">
        <v>5782</v>
      </c>
      <c r="J80">
        <v>80800</v>
      </c>
      <c r="K80">
        <v>323200</v>
      </c>
      <c r="L80" t="s">
        <v>3542</v>
      </c>
    </row>
    <row r="81" spans="2:12">
      <c r="B81">
        <v>20</v>
      </c>
      <c r="C81">
        <v>55</v>
      </c>
      <c r="D81">
        <v>305</v>
      </c>
      <c r="E81" t="s">
        <v>2571</v>
      </c>
      <c r="F81" t="s">
        <v>2287</v>
      </c>
      <c r="G81" t="s">
        <v>71</v>
      </c>
      <c r="H81" t="s">
        <v>5795</v>
      </c>
      <c r="I81" t="s">
        <v>5796</v>
      </c>
      <c r="J81">
        <v>84800</v>
      </c>
      <c r="K81">
        <v>339200</v>
      </c>
      <c r="L81" t="s">
        <v>3542</v>
      </c>
    </row>
    <row r="82" spans="2:12">
      <c r="B82">
        <v>20</v>
      </c>
      <c r="C82">
        <v>60</v>
      </c>
      <c r="D82">
        <v>285</v>
      </c>
      <c r="E82" t="s">
        <v>2502</v>
      </c>
      <c r="F82" t="s">
        <v>2287</v>
      </c>
      <c r="G82" t="s">
        <v>71</v>
      </c>
      <c r="H82" t="s">
        <v>5769</v>
      </c>
      <c r="I82" t="s">
        <v>5770</v>
      </c>
      <c r="J82">
        <v>73700</v>
      </c>
      <c r="K82">
        <v>294800</v>
      </c>
      <c r="L82" t="s">
        <v>3542</v>
      </c>
    </row>
    <row r="83" spans="2:12">
      <c r="B83">
        <v>20</v>
      </c>
      <c r="C83">
        <v>60</v>
      </c>
      <c r="D83">
        <v>295</v>
      </c>
      <c r="E83" t="s">
        <v>2567</v>
      </c>
      <c r="F83" t="s">
        <v>2287</v>
      </c>
      <c r="G83" t="s">
        <v>71</v>
      </c>
      <c r="H83" t="s">
        <v>5785</v>
      </c>
      <c r="I83" t="s">
        <v>5786</v>
      </c>
      <c r="J83">
        <v>73800</v>
      </c>
      <c r="K83">
        <v>295200</v>
      </c>
      <c r="L83" t="s">
        <v>3542</v>
      </c>
    </row>
    <row r="84" spans="2:12">
      <c r="B84">
        <v>20</v>
      </c>
      <c r="C84">
        <v>60</v>
      </c>
      <c r="D84">
        <v>325</v>
      </c>
      <c r="E84" t="s">
        <v>2572</v>
      </c>
      <c r="F84" t="s">
        <v>2287</v>
      </c>
      <c r="G84" t="s">
        <v>71</v>
      </c>
      <c r="H84" t="s">
        <v>5811</v>
      </c>
      <c r="I84" t="s">
        <v>5812</v>
      </c>
      <c r="J84">
        <v>84000</v>
      </c>
      <c r="K84">
        <v>336000</v>
      </c>
      <c r="L84" t="s">
        <v>3542</v>
      </c>
    </row>
    <row r="85" spans="2:12">
      <c r="B85">
        <v>20</v>
      </c>
      <c r="C85">
        <v>65</v>
      </c>
      <c r="D85">
        <v>275</v>
      </c>
      <c r="E85" t="s">
        <v>2567</v>
      </c>
      <c r="F85" t="s">
        <v>2287</v>
      </c>
      <c r="G85" t="s">
        <v>71</v>
      </c>
      <c r="H85" t="s">
        <v>5763</v>
      </c>
      <c r="I85" t="s">
        <v>5764</v>
      </c>
      <c r="J85">
        <v>81800</v>
      </c>
      <c r="K85">
        <v>327200</v>
      </c>
      <c r="L85" t="s">
        <v>3542</v>
      </c>
    </row>
    <row r="86" spans="2:12">
      <c r="B86">
        <v>20</v>
      </c>
      <c r="C86">
        <v>65</v>
      </c>
      <c r="D86">
        <v>285</v>
      </c>
      <c r="E86" t="s">
        <v>2568</v>
      </c>
      <c r="F86" t="s">
        <v>2287</v>
      </c>
      <c r="G86" t="s">
        <v>71</v>
      </c>
      <c r="H86" t="s">
        <v>5771</v>
      </c>
      <c r="I86" t="s">
        <v>5772</v>
      </c>
      <c r="J86">
        <v>86400</v>
      </c>
      <c r="K86">
        <v>345600</v>
      </c>
      <c r="L86" t="s">
        <v>3542</v>
      </c>
    </row>
    <row r="87" spans="2:12">
      <c r="B87">
        <v>20</v>
      </c>
      <c r="C87">
        <v>65</v>
      </c>
      <c r="D87">
        <v>295</v>
      </c>
      <c r="E87" t="s">
        <v>2570</v>
      </c>
      <c r="F87" t="s">
        <v>2287</v>
      </c>
      <c r="G87" t="s">
        <v>71</v>
      </c>
      <c r="H87" t="s">
        <v>5787</v>
      </c>
      <c r="I87" t="s">
        <v>5788</v>
      </c>
      <c r="J87">
        <v>84300</v>
      </c>
      <c r="K87">
        <v>337200</v>
      </c>
      <c r="L87" t="s">
        <v>3542</v>
      </c>
    </row>
    <row r="88" spans="2:12">
      <c r="B88">
        <v>22</v>
      </c>
      <c r="C88">
        <v>50</v>
      </c>
      <c r="D88">
        <v>325</v>
      </c>
      <c r="E88" t="s">
        <v>2574</v>
      </c>
      <c r="F88" t="s">
        <v>2287</v>
      </c>
      <c r="G88" t="s">
        <v>71</v>
      </c>
      <c r="H88" t="s">
        <v>5809</v>
      </c>
      <c r="I88" t="s">
        <v>5810</v>
      </c>
      <c r="J88">
        <v>103800</v>
      </c>
      <c r="K88">
        <v>415200</v>
      </c>
      <c r="L88" t="s">
        <v>3542</v>
      </c>
    </row>
    <row r="89" spans="2:12">
      <c r="B89">
        <v>22</v>
      </c>
      <c r="C89">
        <v>55</v>
      </c>
      <c r="D89">
        <v>295</v>
      </c>
      <c r="E89" t="s">
        <v>2502</v>
      </c>
      <c r="F89" t="s">
        <v>2287</v>
      </c>
      <c r="G89" t="s">
        <v>71</v>
      </c>
      <c r="H89" t="s">
        <v>5783</v>
      </c>
      <c r="I89" t="s">
        <v>5784</v>
      </c>
      <c r="J89">
        <v>65700</v>
      </c>
      <c r="K89">
        <v>262800</v>
      </c>
      <c r="L89" t="s">
        <v>3542</v>
      </c>
    </row>
    <row r="90" spans="2:12">
      <c r="B90">
        <v>22</v>
      </c>
      <c r="C90">
        <v>60</v>
      </c>
      <c r="D90">
        <v>265</v>
      </c>
      <c r="E90" t="s">
        <v>2500</v>
      </c>
      <c r="F90" t="s">
        <v>2287</v>
      </c>
      <c r="G90" t="s">
        <v>71</v>
      </c>
      <c r="H90" t="s">
        <v>5749</v>
      </c>
      <c r="I90" t="s">
        <v>5750</v>
      </c>
      <c r="J90">
        <v>60100</v>
      </c>
      <c r="K90">
        <v>240400</v>
      </c>
      <c r="L90" t="s">
        <v>3542</v>
      </c>
    </row>
    <row r="91" spans="2:12">
      <c r="B91">
        <v>17</v>
      </c>
      <c r="C91">
        <v>75</v>
      </c>
      <c r="D91">
        <v>255</v>
      </c>
      <c r="E91" t="s">
        <v>2503</v>
      </c>
      <c r="F91" t="s">
        <v>2287</v>
      </c>
      <c r="G91" t="s">
        <v>2129</v>
      </c>
      <c r="H91" t="s">
        <v>5519</v>
      </c>
      <c r="I91" t="s">
        <v>5520</v>
      </c>
      <c r="J91">
        <v>59900</v>
      </c>
      <c r="K91">
        <v>239600</v>
      </c>
      <c r="L91" t="s">
        <v>3542</v>
      </c>
    </row>
    <row r="92" spans="2:12">
      <c r="B92">
        <v>15</v>
      </c>
      <c r="C92">
        <v>0</v>
      </c>
      <c r="D92">
        <v>9.5</v>
      </c>
      <c r="E92" t="s">
        <v>2504</v>
      </c>
      <c r="F92" t="s">
        <v>2287</v>
      </c>
      <c r="G92" t="s">
        <v>2118</v>
      </c>
      <c r="H92" t="s">
        <v>5521</v>
      </c>
      <c r="I92" t="s">
        <v>5522</v>
      </c>
      <c r="J92">
        <v>36400</v>
      </c>
      <c r="K92">
        <v>145600</v>
      </c>
      <c r="L92" t="s">
        <v>3542</v>
      </c>
    </row>
    <row r="93" spans="2:12">
      <c r="B93">
        <v>15</v>
      </c>
      <c r="C93">
        <v>0</v>
      </c>
      <c r="D93">
        <v>10.5</v>
      </c>
      <c r="E93" t="s">
        <v>2505</v>
      </c>
      <c r="F93" t="s">
        <v>2287</v>
      </c>
      <c r="G93" t="s">
        <v>2118</v>
      </c>
      <c r="H93" t="s">
        <v>5523</v>
      </c>
      <c r="I93" t="s">
        <v>5524</v>
      </c>
      <c r="J93">
        <v>38900</v>
      </c>
      <c r="K93">
        <v>155600</v>
      </c>
      <c r="L93" t="s">
        <v>3542</v>
      </c>
    </row>
    <row r="94" spans="2:12">
      <c r="B94">
        <v>15</v>
      </c>
      <c r="C94">
        <v>0</v>
      </c>
      <c r="D94">
        <v>10.5</v>
      </c>
      <c r="E94" t="s">
        <v>2506</v>
      </c>
      <c r="F94" t="s">
        <v>2287</v>
      </c>
      <c r="G94" t="s">
        <v>2118</v>
      </c>
      <c r="H94" t="s">
        <v>5527</v>
      </c>
      <c r="I94" t="s">
        <v>5528</v>
      </c>
      <c r="J94">
        <v>47700</v>
      </c>
      <c r="K94">
        <v>190800</v>
      </c>
      <c r="L94" t="s">
        <v>3542</v>
      </c>
    </row>
    <row r="95" spans="2:12">
      <c r="B95">
        <v>15</v>
      </c>
      <c r="C95">
        <v>0</v>
      </c>
      <c r="D95">
        <v>11.5</v>
      </c>
      <c r="E95" t="s">
        <v>2479</v>
      </c>
      <c r="F95" t="s">
        <v>2287</v>
      </c>
      <c r="G95" t="s">
        <v>2118</v>
      </c>
      <c r="H95" t="s">
        <v>5525</v>
      </c>
      <c r="I95" t="s">
        <v>5526</v>
      </c>
      <c r="J95">
        <v>43600</v>
      </c>
      <c r="K95">
        <v>174400</v>
      </c>
      <c r="L95" t="s">
        <v>3542</v>
      </c>
    </row>
    <row r="96" spans="2:12">
      <c r="B96">
        <v>15</v>
      </c>
      <c r="C96">
        <v>0</v>
      </c>
      <c r="D96">
        <v>12.5</v>
      </c>
      <c r="E96" t="s">
        <v>2507</v>
      </c>
      <c r="F96" t="s">
        <v>2287</v>
      </c>
      <c r="G96" t="s">
        <v>2118</v>
      </c>
      <c r="H96" t="s">
        <v>5529</v>
      </c>
      <c r="I96" t="s">
        <v>5530</v>
      </c>
      <c r="J96">
        <v>45900</v>
      </c>
      <c r="K96">
        <v>183600</v>
      </c>
      <c r="L96" t="s">
        <v>3542</v>
      </c>
    </row>
    <row r="97" spans="2:12">
      <c r="B97">
        <v>15</v>
      </c>
      <c r="C97">
        <v>0</v>
      </c>
      <c r="D97">
        <v>12.5</v>
      </c>
      <c r="E97" t="s">
        <v>2479</v>
      </c>
      <c r="F97" t="s">
        <v>2287</v>
      </c>
      <c r="G97" t="s">
        <v>2118</v>
      </c>
      <c r="H97" t="s">
        <v>5457</v>
      </c>
      <c r="I97" t="s">
        <v>5537</v>
      </c>
      <c r="J97">
        <v>51400</v>
      </c>
      <c r="K97">
        <v>205600</v>
      </c>
      <c r="L97" t="s">
        <v>3542</v>
      </c>
    </row>
    <row r="98" spans="2:12">
      <c r="B98">
        <v>15</v>
      </c>
      <c r="C98">
        <v>75</v>
      </c>
      <c r="D98">
        <v>235</v>
      </c>
      <c r="E98" t="s">
        <v>2517</v>
      </c>
      <c r="F98" t="s">
        <v>2287</v>
      </c>
      <c r="G98" t="s">
        <v>2118</v>
      </c>
      <c r="H98" t="s">
        <v>5564</v>
      </c>
      <c r="I98" t="s">
        <v>5565</v>
      </c>
      <c r="J98">
        <v>39600</v>
      </c>
      <c r="K98">
        <v>158400</v>
      </c>
      <c r="L98" t="s">
        <v>3542</v>
      </c>
    </row>
    <row r="99" spans="2:12">
      <c r="B99">
        <v>16</v>
      </c>
      <c r="C99">
        <v>0</v>
      </c>
      <c r="D99">
        <v>7.5</v>
      </c>
      <c r="E99" t="s">
        <v>2531</v>
      </c>
      <c r="F99" t="s">
        <v>2287</v>
      </c>
      <c r="G99" t="s">
        <v>2118</v>
      </c>
      <c r="H99" t="s">
        <v>5623</v>
      </c>
      <c r="I99" t="s">
        <v>5624</v>
      </c>
      <c r="J99">
        <v>54200</v>
      </c>
      <c r="K99">
        <v>216800</v>
      </c>
      <c r="L99" t="s">
        <v>3542</v>
      </c>
    </row>
    <row r="100" spans="2:12">
      <c r="B100">
        <v>16</v>
      </c>
      <c r="C100">
        <v>70</v>
      </c>
      <c r="D100">
        <v>245</v>
      </c>
      <c r="E100" t="s">
        <v>2518</v>
      </c>
      <c r="F100" t="s">
        <v>2287</v>
      </c>
      <c r="G100" t="s">
        <v>2118</v>
      </c>
      <c r="H100" t="s">
        <v>5568</v>
      </c>
      <c r="I100" t="s">
        <v>5569</v>
      </c>
      <c r="J100">
        <v>43600</v>
      </c>
      <c r="K100">
        <v>174400</v>
      </c>
      <c r="L100" t="s">
        <v>3542</v>
      </c>
    </row>
    <row r="101" spans="2:12">
      <c r="B101">
        <v>16</v>
      </c>
      <c r="C101">
        <v>70</v>
      </c>
      <c r="D101">
        <v>255</v>
      </c>
      <c r="E101" t="s">
        <v>2521</v>
      </c>
      <c r="F101" t="s">
        <v>2287</v>
      </c>
      <c r="G101" t="s">
        <v>2118</v>
      </c>
      <c r="H101" t="s">
        <v>5574</v>
      </c>
      <c r="I101" t="s">
        <v>5575</v>
      </c>
      <c r="J101">
        <v>47600</v>
      </c>
      <c r="K101">
        <v>190400</v>
      </c>
      <c r="L101" t="s">
        <v>3542</v>
      </c>
    </row>
    <row r="102" spans="2:12">
      <c r="B102">
        <v>16</v>
      </c>
      <c r="C102">
        <v>70</v>
      </c>
      <c r="D102">
        <v>265</v>
      </c>
      <c r="E102" t="s">
        <v>2523</v>
      </c>
      <c r="F102" t="s">
        <v>2287</v>
      </c>
      <c r="G102" t="s">
        <v>2118</v>
      </c>
      <c r="H102" t="s">
        <v>5583</v>
      </c>
      <c r="I102" t="s">
        <v>5584</v>
      </c>
      <c r="J102">
        <v>44300</v>
      </c>
      <c r="K102">
        <v>177200</v>
      </c>
      <c r="L102" t="s">
        <v>3542</v>
      </c>
    </row>
    <row r="103" spans="2:12">
      <c r="B103">
        <v>16</v>
      </c>
      <c r="C103">
        <v>70</v>
      </c>
      <c r="D103">
        <v>305</v>
      </c>
      <c r="E103" t="s">
        <v>2530</v>
      </c>
      <c r="F103" t="s">
        <v>2287</v>
      </c>
      <c r="G103" t="s">
        <v>2118</v>
      </c>
      <c r="H103" t="s">
        <v>5615</v>
      </c>
      <c r="I103" t="s">
        <v>5616</v>
      </c>
      <c r="J103">
        <v>66500</v>
      </c>
      <c r="K103">
        <v>266000</v>
      </c>
      <c r="L103" t="s">
        <v>3542</v>
      </c>
    </row>
    <row r="104" spans="2:12">
      <c r="B104">
        <v>16</v>
      </c>
      <c r="C104">
        <v>75</v>
      </c>
      <c r="D104">
        <v>225</v>
      </c>
      <c r="E104" t="s">
        <v>2516</v>
      </c>
      <c r="F104" t="s">
        <v>2287</v>
      </c>
      <c r="G104" t="s">
        <v>2118</v>
      </c>
      <c r="H104" t="s">
        <v>5562</v>
      </c>
      <c r="I104" t="s">
        <v>5563</v>
      </c>
      <c r="J104">
        <v>36600</v>
      </c>
      <c r="K104">
        <v>146400</v>
      </c>
      <c r="L104" t="s">
        <v>3542</v>
      </c>
    </row>
    <row r="105" spans="2:12">
      <c r="B105">
        <v>16</v>
      </c>
      <c r="C105">
        <v>75</v>
      </c>
      <c r="D105">
        <v>245</v>
      </c>
      <c r="E105" t="s">
        <v>2519</v>
      </c>
      <c r="F105" t="s">
        <v>2287</v>
      </c>
      <c r="G105" t="s">
        <v>2118</v>
      </c>
      <c r="H105" t="s">
        <v>5570</v>
      </c>
      <c r="I105" t="s">
        <v>5571</v>
      </c>
      <c r="J105">
        <v>41400</v>
      </c>
      <c r="K105">
        <v>165600</v>
      </c>
      <c r="L105" t="s">
        <v>3542</v>
      </c>
    </row>
    <row r="106" spans="2:12">
      <c r="B106">
        <v>16</v>
      </c>
      <c r="C106">
        <v>80</v>
      </c>
      <c r="D106">
        <v>205</v>
      </c>
      <c r="E106" t="s">
        <v>2503</v>
      </c>
      <c r="F106" t="s">
        <v>2287</v>
      </c>
      <c r="G106" t="s">
        <v>2118</v>
      </c>
      <c r="H106" t="s">
        <v>5560</v>
      </c>
      <c r="I106" t="s">
        <v>5561</v>
      </c>
      <c r="J106">
        <v>32600</v>
      </c>
      <c r="K106">
        <v>130400</v>
      </c>
      <c r="L106" t="s">
        <v>3542</v>
      </c>
    </row>
    <row r="107" spans="2:12">
      <c r="B107">
        <v>16</v>
      </c>
      <c r="C107">
        <v>85</v>
      </c>
      <c r="D107">
        <v>255</v>
      </c>
      <c r="E107" t="s">
        <v>2522</v>
      </c>
      <c r="F107" t="s">
        <v>2287</v>
      </c>
      <c r="G107" t="s">
        <v>2118</v>
      </c>
      <c r="H107" t="s">
        <v>5577</v>
      </c>
      <c r="I107" t="s">
        <v>5578</v>
      </c>
      <c r="J107">
        <v>37600</v>
      </c>
      <c r="K107">
        <v>150400</v>
      </c>
      <c r="L107" t="s">
        <v>3542</v>
      </c>
    </row>
    <row r="108" spans="2:12">
      <c r="B108">
        <v>17</v>
      </c>
      <c r="C108">
        <v>0</v>
      </c>
      <c r="D108">
        <v>12.5</v>
      </c>
      <c r="E108" t="s">
        <v>2508</v>
      </c>
      <c r="F108" t="s">
        <v>2287</v>
      </c>
      <c r="G108" t="s">
        <v>2118</v>
      </c>
      <c r="H108" t="s">
        <v>5531</v>
      </c>
      <c r="I108" t="s">
        <v>5532</v>
      </c>
      <c r="J108">
        <v>52200</v>
      </c>
      <c r="K108">
        <v>208800</v>
      </c>
      <c r="L108" t="s">
        <v>3542</v>
      </c>
    </row>
    <row r="109" spans="2:12">
      <c r="B109">
        <v>17</v>
      </c>
      <c r="C109">
        <v>0</v>
      </c>
      <c r="D109">
        <v>12.5</v>
      </c>
      <c r="E109" t="s">
        <v>2510</v>
      </c>
      <c r="F109" t="s">
        <v>2287</v>
      </c>
      <c r="G109" t="s">
        <v>2118</v>
      </c>
      <c r="H109" t="s">
        <v>5538</v>
      </c>
      <c r="I109" t="s">
        <v>5539</v>
      </c>
      <c r="J109">
        <v>64000</v>
      </c>
      <c r="K109">
        <v>256000</v>
      </c>
      <c r="L109" t="s">
        <v>3542</v>
      </c>
    </row>
    <row r="110" spans="2:12">
      <c r="B110">
        <v>17</v>
      </c>
      <c r="C110">
        <v>0</v>
      </c>
      <c r="D110">
        <v>12.5</v>
      </c>
      <c r="E110" t="s">
        <v>2512</v>
      </c>
      <c r="F110" t="s">
        <v>2287</v>
      </c>
      <c r="G110" t="s">
        <v>2118</v>
      </c>
      <c r="H110" t="s">
        <v>5544</v>
      </c>
      <c r="I110" t="s">
        <v>5545</v>
      </c>
      <c r="J110">
        <v>70900</v>
      </c>
      <c r="K110">
        <v>283600</v>
      </c>
      <c r="L110" t="s">
        <v>3542</v>
      </c>
    </row>
    <row r="111" spans="2:12">
      <c r="B111">
        <v>17</v>
      </c>
      <c r="C111">
        <v>0</v>
      </c>
      <c r="D111">
        <v>13.5</v>
      </c>
      <c r="E111" t="s">
        <v>2510</v>
      </c>
      <c r="F111" t="s">
        <v>2287</v>
      </c>
      <c r="G111" t="s">
        <v>2118</v>
      </c>
      <c r="H111" t="s">
        <v>5554</v>
      </c>
      <c r="I111" t="s">
        <v>5555</v>
      </c>
      <c r="J111">
        <v>76700</v>
      </c>
      <c r="K111">
        <v>306800</v>
      </c>
      <c r="L111" t="s">
        <v>3542</v>
      </c>
    </row>
    <row r="112" spans="2:12">
      <c r="B112">
        <v>17</v>
      </c>
      <c r="C112">
        <v>0</v>
      </c>
      <c r="D112">
        <v>13.5</v>
      </c>
      <c r="E112" t="s">
        <v>2510</v>
      </c>
      <c r="F112" t="s">
        <v>2287</v>
      </c>
      <c r="G112" t="s">
        <v>2118</v>
      </c>
      <c r="H112" t="s">
        <v>5558</v>
      </c>
      <c r="I112" t="s">
        <v>5559</v>
      </c>
      <c r="J112">
        <v>94900</v>
      </c>
      <c r="K112">
        <v>379600</v>
      </c>
      <c r="L112" t="s">
        <v>3542</v>
      </c>
    </row>
    <row r="113" spans="2:12">
      <c r="B113">
        <v>17</v>
      </c>
      <c r="C113">
        <v>65</v>
      </c>
      <c r="D113">
        <v>245</v>
      </c>
      <c r="E113" t="s">
        <v>2503</v>
      </c>
      <c r="F113" t="s">
        <v>2287</v>
      </c>
      <c r="G113" t="s">
        <v>2118</v>
      </c>
      <c r="H113" t="s">
        <v>5566</v>
      </c>
      <c r="I113" t="s">
        <v>5567</v>
      </c>
      <c r="J113">
        <v>59800</v>
      </c>
      <c r="K113">
        <v>239200</v>
      </c>
      <c r="L113" t="s">
        <v>3542</v>
      </c>
    </row>
    <row r="114" spans="2:12">
      <c r="B114">
        <v>17</v>
      </c>
      <c r="C114">
        <v>65</v>
      </c>
      <c r="D114">
        <v>255</v>
      </c>
      <c r="E114" t="s">
        <v>2520</v>
      </c>
      <c r="F114" t="s">
        <v>2287</v>
      </c>
      <c r="G114" t="s">
        <v>2118</v>
      </c>
      <c r="H114" t="s">
        <v>5572</v>
      </c>
      <c r="I114" t="s">
        <v>5573</v>
      </c>
      <c r="J114">
        <v>61100</v>
      </c>
      <c r="K114">
        <v>244400</v>
      </c>
      <c r="L114" t="s">
        <v>3542</v>
      </c>
    </row>
    <row r="115" spans="2:12">
      <c r="B115">
        <v>17</v>
      </c>
      <c r="C115">
        <v>65</v>
      </c>
      <c r="D115">
        <v>265</v>
      </c>
      <c r="E115" t="s">
        <v>2521</v>
      </c>
      <c r="F115" t="s">
        <v>2287</v>
      </c>
      <c r="G115" t="s">
        <v>2118</v>
      </c>
      <c r="H115" t="s">
        <v>5581</v>
      </c>
      <c r="I115" t="s">
        <v>5582</v>
      </c>
      <c r="J115">
        <v>54600</v>
      </c>
      <c r="K115">
        <v>218400</v>
      </c>
      <c r="L115" t="s">
        <v>3542</v>
      </c>
    </row>
    <row r="116" spans="2:12">
      <c r="B116">
        <v>17</v>
      </c>
      <c r="C116">
        <v>70</v>
      </c>
      <c r="D116">
        <v>265</v>
      </c>
      <c r="E116" t="s">
        <v>2523</v>
      </c>
      <c r="F116" t="s">
        <v>2287</v>
      </c>
      <c r="G116" t="s">
        <v>2118</v>
      </c>
      <c r="H116" t="s">
        <v>5585</v>
      </c>
      <c r="I116" t="s">
        <v>5586</v>
      </c>
      <c r="J116">
        <v>57400</v>
      </c>
      <c r="K116">
        <v>229600</v>
      </c>
      <c r="L116" t="s">
        <v>3542</v>
      </c>
    </row>
    <row r="117" spans="2:12">
      <c r="B117">
        <v>17</v>
      </c>
      <c r="C117">
        <v>70</v>
      </c>
      <c r="D117">
        <v>295</v>
      </c>
      <c r="E117" t="s">
        <v>2523</v>
      </c>
      <c r="F117" t="s">
        <v>2287</v>
      </c>
      <c r="G117" t="s">
        <v>2118</v>
      </c>
      <c r="H117" t="s">
        <v>5607</v>
      </c>
      <c r="I117" t="s">
        <v>5608</v>
      </c>
      <c r="J117">
        <v>62000</v>
      </c>
      <c r="K117">
        <v>248000</v>
      </c>
      <c r="L117" t="s">
        <v>3542</v>
      </c>
    </row>
    <row r="118" spans="2:12">
      <c r="B118">
        <v>17</v>
      </c>
      <c r="C118">
        <v>70</v>
      </c>
      <c r="D118">
        <v>315</v>
      </c>
      <c r="E118" t="s">
        <v>2510</v>
      </c>
      <c r="F118" t="s">
        <v>2287</v>
      </c>
      <c r="G118" t="s">
        <v>2118</v>
      </c>
      <c r="H118" t="s">
        <v>5617</v>
      </c>
      <c r="I118" t="s">
        <v>5618</v>
      </c>
      <c r="J118">
        <v>67000</v>
      </c>
      <c r="K118">
        <v>268000</v>
      </c>
      <c r="L118" t="s">
        <v>3542</v>
      </c>
    </row>
    <row r="119" spans="2:12">
      <c r="B119">
        <v>17</v>
      </c>
      <c r="C119">
        <v>75</v>
      </c>
      <c r="D119">
        <v>255</v>
      </c>
      <c r="E119" t="s">
        <v>2503</v>
      </c>
      <c r="F119" t="s">
        <v>2287</v>
      </c>
      <c r="G119" t="s">
        <v>2118</v>
      </c>
      <c r="H119" t="s">
        <v>5519</v>
      </c>
      <c r="I119" t="s">
        <v>5576</v>
      </c>
      <c r="J119">
        <v>62000</v>
      </c>
      <c r="K119">
        <v>248000</v>
      </c>
      <c r="L119" t="s">
        <v>3542</v>
      </c>
    </row>
    <row r="120" spans="2:12">
      <c r="B120">
        <v>17</v>
      </c>
      <c r="C120">
        <v>75</v>
      </c>
      <c r="D120">
        <v>285</v>
      </c>
      <c r="E120" t="s">
        <v>2523</v>
      </c>
      <c r="F120" t="s">
        <v>2287</v>
      </c>
      <c r="G120" t="s">
        <v>2118</v>
      </c>
      <c r="H120" t="s">
        <v>5599</v>
      </c>
      <c r="I120" t="s">
        <v>5600</v>
      </c>
      <c r="J120">
        <v>60200</v>
      </c>
      <c r="K120">
        <v>240800</v>
      </c>
      <c r="L120" t="s">
        <v>3542</v>
      </c>
    </row>
    <row r="121" spans="2:12">
      <c r="B121">
        <v>18</v>
      </c>
      <c r="C121">
        <v>0</v>
      </c>
      <c r="D121">
        <v>12.5</v>
      </c>
      <c r="E121" t="s">
        <v>2509</v>
      </c>
      <c r="F121" t="s">
        <v>2287</v>
      </c>
      <c r="G121" t="s">
        <v>2118</v>
      </c>
      <c r="H121" t="s">
        <v>5533</v>
      </c>
      <c r="I121" t="s">
        <v>5534</v>
      </c>
      <c r="J121">
        <v>63400</v>
      </c>
      <c r="K121">
        <v>253600</v>
      </c>
      <c r="L121" t="s">
        <v>3542</v>
      </c>
    </row>
    <row r="122" spans="2:12">
      <c r="B122">
        <v>18</v>
      </c>
      <c r="C122">
        <v>0</v>
      </c>
      <c r="D122">
        <v>12.5</v>
      </c>
      <c r="E122" t="s">
        <v>2511</v>
      </c>
      <c r="F122" t="s">
        <v>2287</v>
      </c>
      <c r="G122" t="s">
        <v>2118</v>
      </c>
      <c r="H122" t="s">
        <v>5540</v>
      </c>
      <c r="I122" t="s">
        <v>5541</v>
      </c>
      <c r="J122">
        <v>61500</v>
      </c>
      <c r="K122">
        <v>246000</v>
      </c>
      <c r="L122" t="s">
        <v>3542</v>
      </c>
    </row>
    <row r="123" spans="2:12">
      <c r="B123">
        <v>18</v>
      </c>
      <c r="C123">
        <v>0</v>
      </c>
      <c r="D123">
        <v>12.5</v>
      </c>
      <c r="E123" t="s">
        <v>2513</v>
      </c>
      <c r="F123" t="s">
        <v>2287</v>
      </c>
      <c r="G123" t="s">
        <v>2118</v>
      </c>
      <c r="H123" t="s">
        <v>5546</v>
      </c>
      <c r="I123" t="s">
        <v>5547</v>
      </c>
      <c r="J123">
        <v>79100</v>
      </c>
      <c r="K123">
        <v>316400</v>
      </c>
      <c r="L123" t="s">
        <v>3542</v>
      </c>
    </row>
    <row r="124" spans="2:12">
      <c r="B124">
        <v>18</v>
      </c>
      <c r="C124">
        <v>0</v>
      </c>
      <c r="D124">
        <v>13.5</v>
      </c>
      <c r="E124" t="s">
        <v>2513</v>
      </c>
      <c r="F124" t="s">
        <v>2287</v>
      </c>
      <c r="G124" t="s">
        <v>2118</v>
      </c>
      <c r="H124" t="s">
        <v>5556</v>
      </c>
      <c r="I124" t="s">
        <v>5557</v>
      </c>
      <c r="J124">
        <v>84000</v>
      </c>
      <c r="K124">
        <v>336000</v>
      </c>
      <c r="L124" t="s">
        <v>3542</v>
      </c>
    </row>
    <row r="125" spans="2:12">
      <c r="B125">
        <v>18</v>
      </c>
      <c r="C125">
        <v>60</v>
      </c>
      <c r="D125">
        <v>265</v>
      </c>
      <c r="E125" t="s">
        <v>2522</v>
      </c>
      <c r="F125" t="s">
        <v>2287</v>
      </c>
      <c r="G125" t="s">
        <v>2118</v>
      </c>
      <c r="H125" t="s">
        <v>5579</v>
      </c>
      <c r="I125" t="s">
        <v>5580</v>
      </c>
      <c r="J125">
        <v>63500</v>
      </c>
      <c r="K125">
        <v>254000</v>
      </c>
      <c r="L125" t="s">
        <v>3542</v>
      </c>
    </row>
    <row r="126" spans="2:12">
      <c r="B126">
        <v>18</v>
      </c>
      <c r="C126">
        <v>60</v>
      </c>
      <c r="D126">
        <v>305</v>
      </c>
      <c r="E126" t="s">
        <v>2523</v>
      </c>
      <c r="F126" t="s">
        <v>2287</v>
      </c>
      <c r="G126" t="s">
        <v>2118</v>
      </c>
      <c r="H126" t="s">
        <v>5613</v>
      </c>
      <c r="I126" t="s">
        <v>5614</v>
      </c>
      <c r="J126">
        <v>70300</v>
      </c>
      <c r="K126">
        <v>281200</v>
      </c>
      <c r="L126" t="s">
        <v>3542</v>
      </c>
    </row>
    <row r="127" spans="2:12">
      <c r="B127">
        <v>18</v>
      </c>
      <c r="C127">
        <v>65</v>
      </c>
      <c r="D127">
        <v>275</v>
      </c>
      <c r="E127" t="s">
        <v>2524</v>
      </c>
      <c r="F127" t="s">
        <v>2287</v>
      </c>
      <c r="G127" t="s">
        <v>2118</v>
      </c>
      <c r="H127" t="s">
        <v>5587</v>
      </c>
      <c r="I127" t="s">
        <v>5588</v>
      </c>
      <c r="J127">
        <v>68400</v>
      </c>
      <c r="K127">
        <v>273600</v>
      </c>
      <c r="L127" t="s">
        <v>3542</v>
      </c>
    </row>
    <row r="128" spans="2:12">
      <c r="B128">
        <v>18</v>
      </c>
      <c r="C128">
        <v>65</v>
      </c>
      <c r="D128">
        <v>285</v>
      </c>
      <c r="E128" t="s">
        <v>2526</v>
      </c>
      <c r="F128" t="s">
        <v>2287</v>
      </c>
      <c r="G128" t="s">
        <v>2118</v>
      </c>
      <c r="H128" t="s">
        <v>5595</v>
      </c>
      <c r="I128" t="s">
        <v>5596</v>
      </c>
      <c r="J128">
        <v>71300</v>
      </c>
      <c r="K128">
        <v>285200</v>
      </c>
      <c r="L128" t="s">
        <v>3542</v>
      </c>
    </row>
    <row r="129" spans="2:12">
      <c r="B129">
        <v>18</v>
      </c>
      <c r="C129">
        <v>65</v>
      </c>
      <c r="D129">
        <v>325</v>
      </c>
      <c r="E129" t="s">
        <v>2515</v>
      </c>
      <c r="F129" t="s">
        <v>2287</v>
      </c>
      <c r="G129" t="s">
        <v>2118</v>
      </c>
      <c r="H129" t="s">
        <v>5621</v>
      </c>
      <c r="I129" t="s">
        <v>5622</v>
      </c>
      <c r="J129">
        <v>70100</v>
      </c>
      <c r="K129">
        <v>280400</v>
      </c>
      <c r="L129" t="s">
        <v>3542</v>
      </c>
    </row>
    <row r="130" spans="2:12">
      <c r="B130">
        <v>18</v>
      </c>
      <c r="C130">
        <v>70</v>
      </c>
      <c r="D130">
        <v>275</v>
      </c>
      <c r="E130" t="s">
        <v>2526</v>
      </c>
      <c r="F130" t="s">
        <v>2287</v>
      </c>
      <c r="G130" t="s">
        <v>2118</v>
      </c>
      <c r="H130" t="s">
        <v>5591</v>
      </c>
      <c r="I130" t="s">
        <v>5592</v>
      </c>
      <c r="J130">
        <v>59800</v>
      </c>
      <c r="K130">
        <v>239200</v>
      </c>
      <c r="L130" t="s">
        <v>3542</v>
      </c>
    </row>
    <row r="131" spans="2:12">
      <c r="B131">
        <v>18</v>
      </c>
      <c r="C131">
        <v>70</v>
      </c>
      <c r="D131">
        <v>285</v>
      </c>
      <c r="E131" t="s">
        <v>2528</v>
      </c>
      <c r="F131" t="s">
        <v>2287</v>
      </c>
      <c r="G131" t="s">
        <v>2118</v>
      </c>
      <c r="H131" t="s">
        <v>5597</v>
      </c>
      <c r="I131" t="s">
        <v>5598</v>
      </c>
      <c r="J131">
        <v>61400</v>
      </c>
      <c r="K131">
        <v>245600</v>
      </c>
      <c r="L131" t="s">
        <v>3542</v>
      </c>
    </row>
    <row r="132" spans="2:12">
      <c r="B132">
        <v>18</v>
      </c>
      <c r="C132">
        <v>70</v>
      </c>
      <c r="D132">
        <v>295</v>
      </c>
      <c r="E132" t="s">
        <v>2529</v>
      </c>
      <c r="F132" t="s">
        <v>2287</v>
      </c>
      <c r="G132" t="s">
        <v>2118</v>
      </c>
      <c r="H132" t="s">
        <v>5609</v>
      </c>
      <c r="I132" t="s">
        <v>5610</v>
      </c>
      <c r="J132">
        <v>76400</v>
      </c>
      <c r="K132">
        <v>305600</v>
      </c>
      <c r="L132" t="s">
        <v>3542</v>
      </c>
    </row>
    <row r="133" spans="2:12">
      <c r="B133">
        <v>20</v>
      </c>
      <c r="C133">
        <v>0</v>
      </c>
      <c r="D133">
        <v>12.5</v>
      </c>
      <c r="E133" t="s">
        <v>2506</v>
      </c>
      <c r="F133" t="s">
        <v>2287</v>
      </c>
      <c r="G133" t="s">
        <v>2118</v>
      </c>
      <c r="H133" t="s">
        <v>5535</v>
      </c>
      <c r="I133" t="s">
        <v>5536</v>
      </c>
      <c r="J133">
        <v>86200</v>
      </c>
      <c r="K133">
        <v>344800</v>
      </c>
      <c r="L133" t="s">
        <v>3542</v>
      </c>
    </row>
    <row r="134" spans="2:12">
      <c r="B134">
        <v>20</v>
      </c>
      <c r="C134">
        <v>0</v>
      </c>
      <c r="D134">
        <v>12.5</v>
      </c>
      <c r="E134" t="s">
        <v>2510</v>
      </c>
      <c r="F134" t="s">
        <v>2287</v>
      </c>
      <c r="G134" t="s">
        <v>2118</v>
      </c>
      <c r="H134" t="s">
        <v>5542</v>
      </c>
      <c r="I134" t="s">
        <v>5543</v>
      </c>
      <c r="J134">
        <v>99300</v>
      </c>
      <c r="K134">
        <v>397200</v>
      </c>
      <c r="L134" t="s">
        <v>3542</v>
      </c>
    </row>
    <row r="135" spans="2:12">
      <c r="B135">
        <v>20</v>
      </c>
      <c r="C135">
        <v>0</v>
      </c>
      <c r="D135">
        <v>12.5</v>
      </c>
      <c r="E135" t="s">
        <v>2514</v>
      </c>
      <c r="F135" t="s">
        <v>2287</v>
      </c>
      <c r="G135" t="s">
        <v>2118</v>
      </c>
      <c r="H135" t="s">
        <v>5548</v>
      </c>
      <c r="I135" t="s">
        <v>5549</v>
      </c>
      <c r="J135">
        <v>72500</v>
      </c>
      <c r="K135">
        <v>290000</v>
      </c>
      <c r="L135" t="s">
        <v>3542</v>
      </c>
    </row>
    <row r="136" spans="2:12">
      <c r="B136">
        <v>20</v>
      </c>
      <c r="C136">
        <v>0</v>
      </c>
      <c r="D136">
        <v>13.5</v>
      </c>
      <c r="E136" t="s">
        <v>2515</v>
      </c>
      <c r="F136" t="s">
        <v>2287</v>
      </c>
      <c r="G136" t="s">
        <v>2118</v>
      </c>
      <c r="H136" t="s">
        <v>5550</v>
      </c>
      <c r="I136" t="s">
        <v>5551</v>
      </c>
      <c r="J136">
        <v>80700</v>
      </c>
      <c r="K136">
        <v>322800</v>
      </c>
      <c r="L136" t="s">
        <v>3542</v>
      </c>
    </row>
    <row r="137" spans="2:12">
      <c r="B137">
        <v>20</v>
      </c>
      <c r="C137">
        <v>55</v>
      </c>
      <c r="D137">
        <v>285</v>
      </c>
      <c r="E137" t="s">
        <v>2527</v>
      </c>
      <c r="F137" t="s">
        <v>2287</v>
      </c>
      <c r="G137" t="s">
        <v>2118</v>
      </c>
      <c r="H137" t="s">
        <v>5593</v>
      </c>
      <c r="I137" t="s">
        <v>5594</v>
      </c>
      <c r="J137">
        <v>88200</v>
      </c>
      <c r="K137">
        <v>352800</v>
      </c>
      <c r="L137" t="s">
        <v>3542</v>
      </c>
    </row>
    <row r="138" spans="2:12">
      <c r="B138">
        <v>20</v>
      </c>
      <c r="C138">
        <v>55</v>
      </c>
      <c r="D138">
        <v>295</v>
      </c>
      <c r="E138" t="s">
        <v>2524</v>
      </c>
      <c r="F138" t="s">
        <v>2287</v>
      </c>
      <c r="G138" t="s">
        <v>2118</v>
      </c>
      <c r="H138" t="s">
        <v>5601</v>
      </c>
      <c r="I138" t="s">
        <v>5602</v>
      </c>
      <c r="J138">
        <v>92900</v>
      </c>
      <c r="K138">
        <v>371600</v>
      </c>
      <c r="L138" t="s">
        <v>3542</v>
      </c>
    </row>
    <row r="139" spans="2:12">
      <c r="B139">
        <v>20</v>
      </c>
      <c r="C139">
        <v>55</v>
      </c>
      <c r="D139">
        <v>305</v>
      </c>
      <c r="E139" t="s">
        <v>2523</v>
      </c>
      <c r="F139" t="s">
        <v>2287</v>
      </c>
      <c r="G139" t="s">
        <v>2118</v>
      </c>
      <c r="H139" t="s">
        <v>5611</v>
      </c>
      <c r="I139" t="s">
        <v>5612</v>
      </c>
      <c r="J139">
        <v>97500</v>
      </c>
      <c r="K139">
        <v>390000</v>
      </c>
      <c r="L139" t="s">
        <v>3542</v>
      </c>
    </row>
    <row r="140" spans="2:12">
      <c r="B140">
        <v>20</v>
      </c>
      <c r="C140">
        <v>60</v>
      </c>
      <c r="D140">
        <v>295</v>
      </c>
      <c r="E140" t="s">
        <v>2525</v>
      </c>
      <c r="F140" t="s">
        <v>2287</v>
      </c>
      <c r="G140" t="s">
        <v>2118</v>
      </c>
      <c r="H140" t="s">
        <v>5603</v>
      </c>
      <c r="I140" t="s">
        <v>5604</v>
      </c>
      <c r="J140">
        <v>84800</v>
      </c>
      <c r="K140">
        <v>339200</v>
      </c>
      <c r="L140" t="s">
        <v>3542</v>
      </c>
    </row>
    <row r="141" spans="2:12">
      <c r="B141">
        <v>20</v>
      </c>
      <c r="C141">
        <v>60</v>
      </c>
      <c r="D141">
        <v>325</v>
      </c>
      <c r="E141" t="s">
        <v>2525</v>
      </c>
      <c r="F141" t="s">
        <v>2287</v>
      </c>
      <c r="G141" t="s">
        <v>2118</v>
      </c>
      <c r="H141" t="s">
        <v>5619</v>
      </c>
      <c r="I141" t="s">
        <v>5620</v>
      </c>
      <c r="J141">
        <v>96600</v>
      </c>
      <c r="K141">
        <v>386400</v>
      </c>
      <c r="L141" t="s">
        <v>3542</v>
      </c>
    </row>
    <row r="142" spans="2:12">
      <c r="B142">
        <v>20</v>
      </c>
      <c r="C142">
        <v>65</v>
      </c>
      <c r="D142">
        <v>275</v>
      </c>
      <c r="E142" t="s">
        <v>2525</v>
      </c>
      <c r="F142" t="s">
        <v>2287</v>
      </c>
      <c r="G142" t="s">
        <v>2118</v>
      </c>
      <c r="H142" t="s">
        <v>5589</v>
      </c>
      <c r="I142" t="s">
        <v>5590</v>
      </c>
      <c r="J142">
        <v>94100</v>
      </c>
      <c r="K142">
        <v>376400</v>
      </c>
      <c r="L142" t="s">
        <v>3542</v>
      </c>
    </row>
    <row r="143" spans="2:12">
      <c r="B143">
        <v>20</v>
      </c>
      <c r="C143">
        <v>65</v>
      </c>
      <c r="D143">
        <v>295</v>
      </c>
      <c r="E143" t="s">
        <v>2529</v>
      </c>
      <c r="F143" t="s">
        <v>2287</v>
      </c>
      <c r="G143" t="s">
        <v>2118</v>
      </c>
      <c r="H143" t="s">
        <v>5605</v>
      </c>
      <c r="I143" t="s">
        <v>5606</v>
      </c>
      <c r="J143">
        <v>96900</v>
      </c>
      <c r="K143">
        <v>387600</v>
      </c>
      <c r="L143" t="s">
        <v>3542</v>
      </c>
    </row>
    <row r="144" spans="2:12">
      <c r="B144">
        <v>22</v>
      </c>
      <c r="C144">
        <v>0</v>
      </c>
      <c r="D144">
        <v>13.5</v>
      </c>
      <c r="E144" t="s">
        <v>2511</v>
      </c>
      <c r="F144" t="s">
        <v>2287</v>
      </c>
      <c r="G144" t="s">
        <v>2118</v>
      </c>
      <c r="H144" t="s">
        <v>5552</v>
      </c>
      <c r="I144" t="s">
        <v>5553</v>
      </c>
      <c r="J144">
        <v>98000</v>
      </c>
      <c r="K144">
        <v>392000</v>
      </c>
      <c r="L144" t="s">
        <v>3542</v>
      </c>
    </row>
    <row r="145" spans="2:12">
      <c r="B145">
        <v>13</v>
      </c>
      <c r="C145">
        <v>60</v>
      </c>
      <c r="D145">
        <v>205</v>
      </c>
      <c r="E145" t="s">
        <v>2533</v>
      </c>
      <c r="F145" t="s">
        <v>2287</v>
      </c>
      <c r="G145" t="s">
        <v>2128</v>
      </c>
      <c r="H145" t="s">
        <v>5627</v>
      </c>
      <c r="I145" t="s">
        <v>5628</v>
      </c>
      <c r="J145">
        <v>25800</v>
      </c>
      <c r="K145">
        <v>103200</v>
      </c>
      <c r="L145" t="s">
        <v>3542</v>
      </c>
    </row>
    <row r="146" spans="2:12">
      <c r="B146">
        <v>14</v>
      </c>
      <c r="C146">
        <v>60</v>
      </c>
      <c r="D146">
        <v>215</v>
      </c>
      <c r="E146" t="s">
        <v>2537</v>
      </c>
      <c r="F146" t="s">
        <v>2287</v>
      </c>
      <c r="G146" t="s">
        <v>2128</v>
      </c>
      <c r="H146" t="s">
        <v>5635</v>
      </c>
      <c r="I146" t="s">
        <v>5636</v>
      </c>
      <c r="J146">
        <v>28300</v>
      </c>
      <c r="K146">
        <v>113200</v>
      </c>
      <c r="L146" t="s">
        <v>3542</v>
      </c>
    </row>
    <row r="147" spans="2:12">
      <c r="B147">
        <v>14</v>
      </c>
      <c r="C147">
        <v>60</v>
      </c>
      <c r="D147">
        <v>225</v>
      </c>
      <c r="E147" t="s">
        <v>2541</v>
      </c>
      <c r="F147" t="s">
        <v>2287</v>
      </c>
      <c r="G147" t="s">
        <v>2128</v>
      </c>
      <c r="H147" t="s">
        <v>5645</v>
      </c>
      <c r="I147" t="s">
        <v>5646</v>
      </c>
      <c r="J147">
        <v>26300</v>
      </c>
      <c r="K147">
        <v>105200</v>
      </c>
      <c r="L147" t="s">
        <v>3542</v>
      </c>
    </row>
    <row r="148" spans="2:12">
      <c r="B148">
        <v>14</v>
      </c>
      <c r="C148">
        <v>60</v>
      </c>
      <c r="D148">
        <v>235</v>
      </c>
      <c r="E148" t="s">
        <v>2539</v>
      </c>
      <c r="F148" t="s">
        <v>2287</v>
      </c>
      <c r="G148" t="s">
        <v>2128</v>
      </c>
      <c r="H148" t="s">
        <v>5651</v>
      </c>
      <c r="I148" t="s">
        <v>5652</v>
      </c>
      <c r="J148">
        <v>27300</v>
      </c>
      <c r="K148">
        <v>109200</v>
      </c>
      <c r="L148" t="s">
        <v>3542</v>
      </c>
    </row>
    <row r="149" spans="2:12">
      <c r="B149">
        <v>14</v>
      </c>
      <c r="C149">
        <v>60</v>
      </c>
      <c r="D149">
        <v>245</v>
      </c>
      <c r="E149" t="s">
        <v>2543</v>
      </c>
      <c r="F149" t="s">
        <v>2287</v>
      </c>
      <c r="G149" t="s">
        <v>2128</v>
      </c>
      <c r="H149" t="s">
        <v>5719</v>
      </c>
      <c r="I149" t="s">
        <v>5720</v>
      </c>
      <c r="J149">
        <v>33800</v>
      </c>
      <c r="K149">
        <v>135200</v>
      </c>
      <c r="L149" t="s">
        <v>3542</v>
      </c>
    </row>
    <row r="150" spans="2:12">
      <c r="B150">
        <v>14</v>
      </c>
      <c r="C150">
        <v>70</v>
      </c>
      <c r="D150">
        <v>205</v>
      </c>
      <c r="E150" t="s">
        <v>2536</v>
      </c>
      <c r="F150" t="s">
        <v>2287</v>
      </c>
      <c r="G150" t="s">
        <v>2128</v>
      </c>
      <c r="H150" t="s">
        <v>5633</v>
      </c>
      <c r="I150" t="s">
        <v>5634</v>
      </c>
      <c r="J150">
        <v>30600</v>
      </c>
      <c r="K150">
        <v>122400</v>
      </c>
      <c r="L150" t="s">
        <v>3542</v>
      </c>
    </row>
    <row r="151" spans="2:12">
      <c r="B151">
        <v>14</v>
      </c>
      <c r="C151">
        <v>70</v>
      </c>
      <c r="D151">
        <v>215</v>
      </c>
      <c r="E151" t="s">
        <v>2539</v>
      </c>
      <c r="F151" t="s">
        <v>2287</v>
      </c>
      <c r="G151" t="s">
        <v>2128</v>
      </c>
      <c r="H151" t="s">
        <v>5641</v>
      </c>
      <c r="I151" t="s">
        <v>5642</v>
      </c>
      <c r="J151">
        <v>28000</v>
      </c>
      <c r="K151">
        <v>112000</v>
      </c>
      <c r="L151" t="s">
        <v>3542</v>
      </c>
    </row>
    <row r="152" spans="2:12">
      <c r="B152">
        <v>15</v>
      </c>
      <c r="C152">
        <v>50</v>
      </c>
      <c r="D152">
        <v>295</v>
      </c>
      <c r="E152" t="s">
        <v>2545</v>
      </c>
      <c r="F152" t="s">
        <v>2287</v>
      </c>
      <c r="G152" t="s">
        <v>2128</v>
      </c>
      <c r="H152" t="s">
        <v>5665</v>
      </c>
      <c r="I152" t="s">
        <v>5666</v>
      </c>
      <c r="J152">
        <v>53700</v>
      </c>
      <c r="K152">
        <v>214800</v>
      </c>
      <c r="L152" t="s">
        <v>3542</v>
      </c>
    </row>
    <row r="153" spans="2:12">
      <c r="B153">
        <v>15</v>
      </c>
      <c r="C153">
        <v>60</v>
      </c>
      <c r="D153">
        <v>195</v>
      </c>
      <c r="E153" t="s">
        <v>2534</v>
      </c>
      <c r="F153" t="s">
        <v>2287</v>
      </c>
      <c r="G153" t="s">
        <v>2128</v>
      </c>
      <c r="H153" t="s">
        <v>5629</v>
      </c>
      <c r="I153" t="s">
        <v>5630</v>
      </c>
      <c r="J153">
        <v>28100</v>
      </c>
      <c r="K153">
        <v>112400</v>
      </c>
      <c r="L153" t="s">
        <v>3542</v>
      </c>
    </row>
    <row r="154" spans="2:12">
      <c r="B154">
        <v>15</v>
      </c>
      <c r="C154">
        <v>60</v>
      </c>
      <c r="D154">
        <v>205</v>
      </c>
      <c r="E154" t="s">
        <v>2535</v>
      </c>
      <c r="F154" t="s">
        <v>2287</v>
      </c>
      <c r="G154" t="s">
        <v>2128</v>
      </c>
      <c r="H154" t="s">
        <v>5631</v>
      </c>
      <c r="I154" t="s">
        <v>5632</v>
      </c>
      <c r="J154">
        <v>29800</v>
      </c>
      <c r="K154">
        <v>119200</v>
      </c>
      <c r="L154" t="s">
        <v>3542</v>
      </c>
    </row>
    <row r="155" spans="2:12">
      <c r="B155">
        <v>15</v>
      </c>
      <c r="C155">
        <v>60</v>
      </c>
      <c r="D155">
        <v>215</v>
      </c>
      <c r="E155" t="s">
        <v>2536</v>
      </c>
      <c r="F155" t="s">
        <v>2287</v>
      </c>
      <c r="G155" t="s">
        <v>2128</v>
      </c>
      <c r="H155" t="s">
        <v>5637</v>
      </c>
      <c r="I155" t="s">
        <v>5638</v>
      </c>
      <c r="J155">
        <v>33200</v>
      </c>
      <c r="K155">
        <v>132800</v>
      </c>
      <c r="L155" t="s">
        <v>3542</v>
      </c>
    </row>
    <row r="156" spans="2:12">
      <c r="B156">
        <v>15</v>
      </c>
      <c r="C156">
        <v>60</v>
      </c>
      <c r="D156">
        <v>225</v>
      </c>
      <c r="E156" t="s">
        <v>2538</v>
      </c>
      <c r="F156" t="s">
        <v>2287</v>
      </c>
      <c r="G156" t="s">
        <v>2128</v>
      </c>
      <c r="H156" t="s">
        <v>5647</v>
      </c>
      <c r="I156" t="s">
        <v>5648</v>
      </c>
      <c r="J156">
        <v>34200</v>
      </c>
      <c r="K156">
        <v>136800</v>
      </c>
      <c r="L156" t="s">
        <v>3542</v>
      </c>
    </row>
    <row r="157" spans="2:12">
      <c r="B157">
        <v>15</v>
      </c>
      <c r="C157">
        <v>60</v>
      </c>
      <c r="D157">
        <v>235</v>
      </c>
      <c r="E157" t="s">
        <v>2543</v>
      </c>
      <c r="F157" t="s">
        <v>2287</v>
      </c>
      <c r="G157" t="s">
        <v>2128</v>
      </c>
      <c r="H157" t="s">
        <v>5653</v>
      </c>
      <c r="I157" t="s">
        <v>5654</v>
      </c>
      <c r="J157">
        <v>31300</v>
      </c>
      <c r="K157">
        <v>125200</v>
      </c>
      <c r="L157" t="s">
        <v>3542</v>
      </c>
    </row>
    <row r="158" spans="2:12">
      <c r="B158">
        <v>15</v>
      </c>
      <c r="C158">
        <v>60</v>
      </c>
      <c r="D158">
        <v>245</v>
      </c>
      <c r="E158" t="s">
        <v>2542</v>
      </c>
      <c r="F158" t="s">
        <v>2287</v>
      </c>
      <c r="G158" t="s">
        <v>2128</v>
      </c>
      <c r="H158" t="s">
        <v>5657</v>
      </c>
      <c r="I158" t="s">
        <v>5658</v>
      </c>
      <c r="J158">
        <v>35800</v>
      </c>
      <c r="K158">
        <v>143200</v>
      </c>
      <c r="L158" t="s">
        <v>3542</v>
      </c>
    </row>
    <row r="159" spans="2:12">
      <c r="B159">
        <v>15</v>
      </c>
      <c r="C159">
        <v>60</v>
      </c>
      <c r="D159">
        <v>255</v>
      </c>
      <c r="E159" t="s">
        <v>2544</v>
      </c>
      <c r="F159" t="s">
        <v>2287</v>
      </c>
      <c r="G159" t="s">
        <v>2128</v>
      </c>
      <c r="H159" t="s">
        <v>5659</v>
      </c>
      <c r="I159" t="s">
        <v>5660</v>
      </c>
      <c r="J159">
        <v>32800</v>
      </c>
      <c r="K159">
        <v>131200</v>
      </c>
      <c r="L159" t="s">
        <v>3542</v>
      </c>
    </row>
    <row r="160" spans="2:12">
      <c r="B160">
        <v>15</v>
      </c>
      <c r="C160">
        <v>60</v>
      </c>
      <c r="D160">
        <v>275</v>
      </c>
      <c r="E160" t="s">
        <v>2499</v>
      </c>
      <c r="F160" t="s">
        <v>2287</v>
      </c>
      <c r="G160" t="s">
        <v>2128</v>
      </c>
      <c r="H160" t="s">
        <v>5663</v>
      </c>
      <c r="I160" t="s">
        <v>5664</v>
      </c>
      <c r="J160">
        <v>39400</v>
      </c>
      <c r="K160">
        <v>157600</v>
      </c>
      <c r="L160" t="s">
        <v>3542</v>
      </c>
    </row>
    <row r="161" spans="2:12">
      <c r="B161">
        <v>15</v>
      </c>
      <c r="C161">
        <v>65</v>
      </c>
      <c r="D161">
        <v>215</v>
      </c>
      <c r="E161" t="s">
        <v>2538</v>
      </c>
      <c r="F161" t="s">
        <v>2287</v>
      </c>
      <c r="G161" t="s">
        <v>2128</v>
      </c>
      <c r="H161" t="s">
        <v>5639</v>
      </c>
      <c r="I161" t="s">
        <v>5640</v>
      </c>
      <c r="J161">
        <v>32800</v>
      </c>
      <c r="K161">
        <v>131200</v>
      </c>
      <c r="L161" t="s">
        <v>3542</v>
      </c>
    </row>
    <row r="162" spans="2:12">
      <c r="B162">
        <v>15</v>
      </c>
      <c r="C162">
        <v>70</v>
      </c>
      <c r="D162">
        <v>215</v>
      </c>
      <c r="E162" t="s">
        <v>2540</v>
      </c>
      <c r="F162" t="s">
        <v>2287</v>
      </c>
      <c r="G162" t="s">
        <v>2128</v>
      </c>
      <c r="H162" t="s">
        <v>5643</v>
      </c>
      <c r="I162" t="s">
        <v>5644</v>
      </c>
      <c r="J162">
        <v>29100</v>
      </c>
      <c r="K162">
        <v>116400</v>
      </c>
      <c r="L162" t="s">
        <v>3542</v>
      </c>
    </row>
    <row r="163" spans="2:12">
      <c r="B163">
        <v>15</v>
      </c>
      <c r="C163">
        <v>70</v>
      </c>
      <c r="D163">
        <v>225</v>
      </c>
      <c r="E163" t="s">
        <v>2542</v>
      </c>
      <c r="F163" t="s">
        <v>2287</v>
      </c>
      <c r="G163" t="s">
        <v>2128</v>
      </c>
      <c r="H163" t="s">
        <v>5649</v>
      </c>
      <c r="I163" t="s">
        <v>5650</v>
      </c>
      <c r="J163">
        <v>33500</v>
      </c>
      <c r="K163">
        <v>134000</v>
      </c>
      <c r="L163" t="s">
        <v>3542</v>
      </c>
    </row>
    <row r="164" spans="2:12">
      <c r="B164">
        <v>15</v>
      </c>
      <c r="C164">
        <v>70</v>
      </c>
      <c r="D164">
        <v>235</v>
      </c>
      <c r="E164" t="s">
        <v>2544</v>
      </c>
      <c r="F164" t="s">
        <v>2287</v>
      </c>
      <c r="G164" t="s">
        <v>2128</v>
      </c>
      <c r="H164" t="s">
        <v>5655</v>
      </c>
      <c r="I164" t="s">
        <v>5656</v>
      </c>
      <c r="J164">
        <v>38600</v>
      </c>
      <c r="K164">
        <v>154400</v>
      </c>
      <c r="L164" t="s">
        <v>3542</v>
      </c>
    </row>
    <row r="165" spans="2:12">
      <c r="B165">
        <v>15</v>
      </c>
      <c r="C165">
        <v>70</v>
      </c>
      <c r="D165">
        <v>255</v>
      </c>
      <c r="E165" t="s">
        <v>2465</v>
      </c>
      <c r="F165" t="s">
        <v>2287</v>
      </c>
      <c r="G165" t="s">
        <v>2128</v>
      </c>
      <c r="H165" t="s">
        <v>5661</v>
      </c>
      <c r="I165" t="s">
        <v>5662</v>
      </c>
      <c r="J165">
        <v>40400</v>
      </c>
      <c r="K165">
        <v>161600</v>
      </c>
      <c r="L165" t="s">
        <v>3542</v>
      </c>
    </row>
    <row r="166" spans="2:12">
      <c r="B166">
        <v>15</v>
      </c>
      <c r="C166">
        <v>80</v>
      </c>
      <c r="D166">
        <v>155</v>
      </c>
      <c r="E166" t="s">
        <v>2532</v>
      </c>
      <c r="F166" t="s">
        <v>2287</v>
      </c>
      <c r="G166" t="s">
        <v>2128</v>
      </c>
      <c r="H166" t="s">
        <v>5625</v>
      </c>
      <c r="I166" t="s">
        <v>5626</v>
      </c>
      <c r="J166">
        <v>18900</v>
      </c>
      <c r="K166">
        <v>75600</v>
      </c>
      <c r="L166" t="s">
        <v>3542</v>
      </c>
    </row>
    <row r="167" spans="2:12">
      <c r="B167">
        <v>17</v>
      </c>
      <c r="C167">
        <v>60</v>
      </c>
      <c r="D167">
        <v>215</v>
      </c>
      <c r="E167" t="s">
        <v>2299</v>
      </c>
      <c r="F167" t="s">
        <v>2287</v>
      </c>
      <c r="G167" t="s">
        <v>2126</v>
      </c>
      <c r="H167" t="s">
        <v>5667</v>
      </c>
      <c r="I167" t="s">
        <v>5668</v>
      </c>
      <c r="J167">
        <v>34200</v>
      </c>
      <c r="K167">
        <v>136800</v>
      </c>
      <c r="L167" t="s">
        <v>3542</v>
      </c>
    </row>
    <row r="168" spans="2:12">
      <c r="B168">
        <v>17</v>
      </c>
      <c r="C168">
        <v>60</v>
      </c>
      <c r="D168">
        <v>225</v>
      </c>
      <c r="E168" t="s">
        <v>2394</v>
      </c>
      <c r="F168" t="s">
        <v>2287</v>
      </c>
      <c r="G168" t="s">
        <v>2126</v>
      </c>
      <c r="H168" t="s">
        <v>5673</v>
      </c>
      <c r="I168" t="s">
        <v>5674</v>
      </c>
      <c r="J168">
        <v>37200</v>
      </c>
      <c r="K168">
        <v>148800</v>
      </c>
      <c r="L168" t="s">
        <v>3542</v>
      </c>
    </row>
    <row r="169" spans="2:12">
      <c r="B169">
        <v>17</v>
      </c>
      <c r="C169">
        <v>65</v>
      </c>
      <c r="D169">
        <v>215</v>
      </c>
      <c r="E169" t="s">
        <v>2546</v>
      </c>
      <c r="F169" t="s">
        <v>2287</v>
      </c>
      <c r="G169" t="s">
        <v>2126</v>
      </c>
      <c r="H169" t="s">
        <v>5669</v>
      </c>
      <c r="I169" t="s">
        <v>5670</v>
      </c>
      <c r="J169">
        <v>36700</v>
      </c>
      <c r="K169">
        <v>146800</v>
      </c>
      <c r="L169" t="s">
        <v>3542</v>
      </c>
    </row>
    <row r="170" spans="2:12">
      <c r="B170">
        <v>17</v>
      </c>
      <c r="C170">
        <v>65</v>
      </c>
      <c r="D170">
        <v>225</v>
      </c>
      <c r="E170" t="s">
        <v>2547</v>
      </c>
      <c r="F170" t="s">
        <v>2287</v>
      </c>
      <c r="G170" t="s">
        <v>2126</v>
      </c>
      <c r="H170" t="s">
        <v>5677</v>
      </c>
      <c r="I170" t="s">
        <v>5678</v>
      </c>
      <c r="J170">
        <v>36100</v>
      </c>
      <c r="K170">
        <v>144400</v>
      </c>
      <c r="L170" t="s">
        <v>3542</v>
      </c>
    </row>
    <row r="171" spans="2:12">
      <c r="B171">
        <v>17</v>
      </c>
      <c r="C171">
        <v>65</v>
      </c>
      <c r="D171">
        <v>235</v>
      </c>
      <c r="E171" t="s">
        <v>2548</v>
      </c>
      <c r="F171" t="s">
        <v>2287</v>
      </c>
      <c r="G171" t="s">
        <v>2126</v>
      </c>
      <c r="H171" t="s">
        <v>5685</v>
      </c>
      <c r="I171" t="s">
        <v>5686</v>
      </c>
      <c r="J171">
        <v>44900</v>
      </c>
      <c r="K171">
        <v>179600</v>
      </c>
      <c r="L171" t="s">
        <v>3542</v>
      </c>
    </row>
    <row r="172" spans="2:12">
      <c r="B172">
        <v>17</v>
      </c>
      <c r="C172">
        <v>65</v>
      </c>
      <c r="D172">
        <v>245</v>
      </c>
      <c r="E172" t="s">
        <v>2549</v>
      </c>
      <c r="F172" t="s">
        <v>2287</v>
      </c>
      <c r="G172" t="s">
        <v>2126</v>
      </c>
      <c r="H172" t="s">
        <v>5693</v>
      </c>
      <c r="I172" t="s">
        <v>5694</v>
      </c>
      <c r="J172">
        <v>47200</v>
      </c>
      <c r="K172">
        <v>188800</v>
      </c>
      <c r="L172" t="s">
        <v>3542</v>
      </c>
    </row>
    <row r="173" spans="2:12">
      <c r="B173">
        <v>17</v>
      </c>
      <c r="C173">
        <v>65</v>
      </c>
      <c r="D173">
        <v>265</v>
      </c>
      <c r="E173" t="s">
        <v>2550</v>
      </c>
      <c r="F173" t="s">
        <v>2287</v>
      </c>
      <c r="G173" t="s">
        <v>2126</v>
      </c>
      <c r="H173" t="s">
        <v>5707</v>
      </c>
      <c r="I173" t="s">
        <v>5708</v>
      </c>
      <c r="J173">
        <v>44600</v>
      </c>
      <c r="K173">
        <v>178400</v>
      </c>
      <c r="L173" t="s">
        <v>3542</v>
      </c>
    </row>
    <row r="174" spans="2:12">
      <c r="B174">
        <v>17</v>
      </c>
      <c r="C174">
        <v>75</v>
      </c>
      <c r="D174">
        <v>245</v>
      </c>
      <c r="E174" t="s">
        <v>2550</v>
      </c>
      <c r="F174" t="s">
        <v>2287</v>
      </c>
      <c r="G174" t="s">
        <v>2126</v>
      </c>
      <c r="H174" t="s">
        <v>5695</v>
      </c>
      <c r="I174" t="s">
        <v>5696</v>
      </c>
      <c r="J174">
        <v>48700</v>
      </c>
      <c r="K174">
        <v>194800</v>
      </c>
      <c r="L174" t="s">
        <v>3542</v>
      </c>
    </row>
    <row r="175" spans="2:12">
      <c r="B175">
        <v>17</v>
      </c>
      <c r="C175">
        <v>75</v>
      </c>
      <c r="D175">
        <v>255</v>
      </c>
      <c r="E175" t="s">
        <v>2553</v>
      </c>
      <c r="F175" t="s">
        <v>2287</v>
      </c>
      <c r="G175" t="s">
        <v>2126</v>
      </c>
      <c r="H175" t="s">
        <v>5703</v>
      </c>
      <c r="I175" t="s">
        <v>5704</v>
      </c>
      <c r="J175">
        <v>49500</v>
      </c>
      <c r="K175">
        <v>198000</v>
      </c>
      <c r="L175" t="s">
        <v>3542</v>
      </c>
    </row>
    <row r="176" spans="2:12">
      <c r="B176">
        <v>18</v>
      </c>
      <c r="C176">
        <v>55</v>
      </c>
      <c r="D176">
        <v>225</v>
      </c>
      <c r="E176" t="s">
        <v>2448</v>
      </c>
      <c r="F176" t="s">
        <v>2287</v>
      </c>
      <c r="G176" t="s">
        <v>2126</v>
      </c>
      <c r="H176" t="s">
        <v>5671</v>
      </c>
      <c r="I176" t="s">
        <v>5672</v>
      </c>
      <c r="J176">
        <v>39600</v>
      </c>
      <c r="K176">
        <v>158400</v>
      </c>
      <c r="L176" t="s">
        <v>3542</v>
      </c>
    </row>
    <row r="177" spans="2:12">
      <c r="B177">
        <v>18</v>
      </c>
      <c r="C177">
        <v>55</v>
      </c>
      <c r="D177">
        <v>235</v>
      </c>
      <c r="E177" t="s">
        <v>2333</v>
      </c>
      <c r="F177" t="s">
        <v>2287</v>
      </c>
      <c r="G177" t="s">
        <v>2126</v>
      </c>
      <c r="H177" t="s">
        <v>5679</v>
      </c>
      <c r="I177" t="s">
        <v>5680</v>
      </c>
      <c r="J177">
        <v>46400</v>
      </c>
      <c r="K177">
        <v>185600</v>
      </c>
      <c r="L177" t="s">
        <v>3542</v>
      </c>
    </row>
    <row r="178" spans="2:12">
      <c r="B178">
        <v>18</v>
      </c>
      <c r="C178">
        <v>55</v>
      </c>
      <c r="D178">
        <v>255</v>
      </c>
      <c r="E178" t="s">
        <v>2551</v>
      </c>
      <c r="F178" t="s">
        <v>2287</v>
      </c>
      <c r="G178" t="s">
        <v>2126</v>
      </c>
      <c r="H178" t="s">
        <v>5697</v>
      </c>
      <c r="I178" t="s">
        <v>5698</v>
      </c>
      <c r="J178">
        <v>48400</v>
      </c>
      <c r="K178">
        <v>193600</v>
      </c>
      <c r="L178" t="s">
        <v>3542</v>
      </c>
    </row>
    <row r="179" spans="2:12">
      <c r="B179">
        <v>18</v>
      </c>
      <c r="C179">
        <v>60</v>
      </c>
      <c r="D179">
        <v>225</v>
      </c>
      <c r="E179" t="s">
        <v>2347</v>
      </c>
      <c r="F179" t="s">
        <v>2287</v>
      </c>
      <c r="G179" t="s">
        <v>2126</v>
      </c>
      <c r="H179" t="s">
        <v>5675</v>
      </c>
      <c r="I179" t="s">
        <v>5676</v>
      </c>
      <c r="J179">
        <v>40700</v>
      </c>
      <c r="K179">
        <v>162800</v>
      </c>
      <c r="L179" t="s">
        <v>3542</v>
      </c>
    </row>
    <row r="180" spans="2:12">
      <c r="B180">
        <v>18</v>
      </c>
      <c r="C180">
        <v>60</v>
      </c>
      <c r="D180">
        <v>235</v>
      </c>
      <c r="E180" t="s">
        <v>2336</v>
      </c>
      <c r="F180" t="s">
        <v>2287</v>
      </c>
      <c r="G180" t="s">
        <v>2126</v>
      </c>
      <c r="H180" t="s">
        <v>5683</v>
      </c>
      <c r="I180" t="s">
        <v>5684</v>
      </c>
      <c r="J180">
        <v>45700</v>
      </c>
      <c r="K180">
        <v>182800</v>
      </c>
      <c r="L180" t="s">
        <v>3542</v>
      </c>
    </row>
    <row r="181" spans="2:12">
      <c r="B181">
        <v>18</v>
      </c>
      <c r="C181">
        <v>60</v>
      </c>
      <c r="D181">
        <v>245</v>
      </c>
      <c r="E181" t="s">
        <v>2335</v>
      </c>
      <c r="F181" t="s">
        <v>2287</v>
      </c>
      <c r="G181" t="s">
        <v>2126</v>
      </c>
      <c r="H181" t="s">
        <v>5689</v>
      </c>
      <c r="I181" t="s">
        <v>5690</v>
      </c>
      <c r="J181">
        <v>46800</v>
      </c>
      <c r="K181">
        <v>187200</v>
      </c>
      <c r="L181" t="s">
        <v>3542</v>
      </c>
    </row>
    <row r="182" spans="2:12">
      <c r="B182">
        <v>18</v>
      </c>
      <c r="C182">
        <v>60</v>
      </c>
      <c r="D182">
        <v>265</v>
      </c>
      <c r="E182" t="s">
        <v>2554</v>
      </c>
      <c r="F182" t="s">
        <v>2287</v>
      </c>
      <c r="G182" t="s">
        <v>2126</v>
      </c>
      <c r="H182" t="s">
        <v>5705</v>
      </c>
      <c r="I182" t="s">
        <v>5706</v>
      </c>
      <c r="J182">
        <v>52400</v>
      </c>
      <c r="K182">
        <v>209600</v>
      </c>
      <c r="L182" t="s">
        <v>3542</v>
      </c>
    </row>
    <row r="183" spans="2:12">
      <c r="B183">
        <v>18</v>
      </c>
      <c r="C183">
        <v>60</v>
      </c>
      <c r="D183">
        <v>285</v>
      </c>
      <c r="E183" t="s">
        <v>2552</v>
      </c>
      <c r="F183" t="s">
        <v>2287</v>
      </c>
      <c r="G183" t="s">
        <v>2126</v>
      </c>
      <c r="H183" t="s">
        <v>5717</v>
      </c>
      <c r="I183" t="s">
        <v>5718</v>
      </c>
      <c r="J183">
        <v>58600</v>
      </c>
      <c r="K183">
        <v>234400</v>
      </c>
      <c r="L183" t="s">
        <v>3542</v>
      </c>
    </row>
    <row r="184" spans="2:12">
      <c r="B184">
        <v>18</v>
      </c>
      <c r="C184">
        <v>65</v>
      </c>
      <c r="D184">
        <v>265</v>
      </c>
      <c r="E184" t="s">
        <v>2555</v>
      </c>
      <c r="F184" t="s">
        <v>2287</v>
      </c>
      <c r="G184" t="s">
        <v>2126</v>
      </c>
      <c r="H184" t="s">
        <v>5709</v>
      </c>
      <c r="I184" t="s">
        <v>5710</v>
      </c>
      <c r="J184">
        <v>54100</v>
      </c>
      <c r="K184">
        <v>216400</v>
      </c>
      <c r="L184" t="s">
        <v>3542</v>
      </c>
    </row>
    <row r="185" spans="2:12">
      <c r="B185">
        <v>18</v>
      </c>
      <c r="C185">
        <v>65</v>
      </c>
      <c r="D185">
        <v>275</v>
      </c>
      <c r="E185" t="s">
        <v>2557</v>
      </c>
      <c r="F185" t="s">
        <v>2287</v>
      </c>
      <c r="G185" t="s">
        <v>2126</v>
      </c>
      <c r="H185" t="s">
        <v>5713</v>
      </c>
      <c r="I185" t="s">
        <v>5714</v>
      </c>
      <c r="J185">
        <v>56600</v>
      </c>
      <c r="K185">
        <v>226400</v>
      </c>
      <c r="L185" t="s">
        <v>3542</v>
      </c>
    </row>
    <row r="186" spans="2:12">
      <c r="B186">
        <v>18</v>
      </c>
      <c r="C186">
        <v>70</v>
      </c>
      <c r="D186">
        <v>255</v>
      </c>
      <c r="E186" t="s">
        <v>2552</v>
      </c>
      <c r="F186" t="s">
        <v>2287</v>
      </c>
      <c r="G186" t="s">
        <v>2126</v>
      </c>
      <c r="H186" t="s">
        <v>5701</v>
      </c>
      <c r="I186" t="s">
        <v>5702</v>
      </c>
      <c r="J186">
        <v>63400</v>
      </c>
      <c r="K186">
        <v>253600</v>
      </c>
      <c r="L186" t="s">
        <v>3542</v>
      </c>
    </row>
    <row r="187" spans="2:12">
      <c r="B187">
        <v>19</v>
      </c>
      <c r="C187">
        <v>55</v>
      </c>
      <c r="D187">
        <v>235</v>
      </c>
      <c r="E187" t="s">
        <v>2335</v>
      </c>
      <c r="F187" t="s">
        <v>2287</v>
      </c>
      <c r="G187" t="s">
        <v>2126</v>
      </c>
      <c r="H187" t="s">
        <v>5681</v>
      </c>
      <c r="I187" t="s">
        <v>5682</v>
      </c>
      <c r="J187">
        <v>45400</v>
      </c>
      <c r="K187">
        <v>181600</v>
      </c>
      <c r="L187" t="s">
        <v>3542</v>
      </c>
    </row>
    <row r="188" spans="2:12">
      <c r="B188">
        <v>19</v>
      </c>
      <c r="C188">
        <v>55</v>
      </c>
      <c r="D188">
        <v>255</v>
      </c>
      <c r="E188" t="s">
        <v>2354</v>
      </c>
      <c r="F188" t="s">
        <v>2287</v>
      </c>
      <c r="G188" t="s">
        <v>2126</v>
      </c>
      <c r="H188" t="s">
        <v>5699</v>
      </c>
      <c r="I188" t="s">
        <v>5700</v>
      </c>
      <c r="J188">
        <v>50200</v>
      </c>
      <c r="K188">
        <v>200800</v>
      </c>
      <c r="L188" t="s">
        <v>3542</v>
      </c>
    </row>
    <row r="189" spans="2:12">
      <c r="B189">
        <v>20</v>
      </c>
      <c r="C189">
        <v>50</v>
      </c>
      <c r="D189">
        <v>245</v>
      </c>
      <c r="E189" t="s">
        <v>2448</v>
      </c>
      <c r="F189" t="s">
        <v>2287</v>
      </c>
      <c r="G189" t="s">
        <v>2126</v>
      </c>
      <c r="H189" t="s">
        <v>5687</v>
      </c>
      <c r="I189" t="s">
        <v>5688</v>
      </c>
      <c r="J189">
        <v>59300</v>
      </c>
      <c r="K189">
        <v>237200</v>
      </c>
      <c r="L189" t="s">
        <v>3542</v>
      </c>
    </row>
    <row r="190" spans="2:12">
      <c r="B190">
        <v>20</v>
      </c>
      <c r="C190">
        <v>55</v>
      </c>
      <c r="D190">
        <v>275</v>
      </c>
      <c r="E190" t="s">
        <v>2556</v>
      </c>
      <c r="F190" t="s">
        <v>2287</v>
      </c>
      <c r="G190" t="s">
        <v>2126</v>
      </c>
      <c r="H190" t="s">
        <v>5711</v>
      </c>
      <c r="I190" t="s">
        <v>5712</v>
      </c>
      <c r="J190">
        <v>69000</v>
      </c>
      <c r="K190">
        <v>276000</v>
      </c>
      <c r="L190" t="s">
        <v>3542</v>
      </c>
    </row>
    <row r="191" spans="2:12">
      <c r="B191">
        <v>20</v>
      </c>
      <c r="C191">
        <v>60</v>
      </c>
      <c r="D191">
        <v>245</v>
      </c>
      <c r="E191" t="s">
        <v>2336</v>
      </c>
      <c r="F191" t="s">
        <v>2287</v>
      </c>
      <c r="G191" t="s">
        <v>2126</v>
      </c>
      <c r="H191" t="s">
        <v>5691</v>
      </c>
      <c r="I191" t="s">
        <v>5692</v>
      </c>
      <c r="J191">
        <v>55300</v>
      </c>
      <c r="K191">
        <v>221200</v>
      </c>
      <c r="L191" t="s">
        <v>3542</v>
      </c>
    </row>
    <row r="192" spans="2:12">
      <c r="B192">
        <v>22</v>
      </c>
      <c r="C192">
        <v>45</v>
      </c>
      <c r="D192">
        <v>285</v>
      </c>
      <c r="E192" t="s">
        <v>2558</v>
      </c>
      <c r="F192" t="s">
        <v>2287</v>
      </c>
      <c r="G192" t="s">
        <v>2126</v>
      </c>
      <c r="H192" t="s">
        <v>5715</v>
      </c>
      <c r="I192" t="s">
        <v>5716</v>
      </c>
      <c r="J192">
        <v>83200</v>
      </c>
      <c r="K192">
        <v>332800</v>
      </c>
      <c r="L192" t="s">
        <v>3542</v>
      </c>
    </row>
    <row r="193" spans="2:69">
      <c r="B193">
        <v>20</v>
      </c>
      <c r="C193">
        <v>40</v>
      </c>
      <c r="D193">
        <v>275</v>
      </c>
      <c r="E193" t="s">
        <v>2288</v>
      </c>
      <c r="F193" t="s">
        <v>2228</v>
      </c>
      <c r="G193" t="s">
        <v>246</v>
      </c>
      <c r="H193" t="s">
        <v>3540</v>
      </c>
      <c r="I193" t="s">
        <v>3541</v>
      </c>
      <c r="J193">
        <v>73000</v>
      </c>
      <c r="K193">
        <v>292000</v>
      </c>
      <c r="L193" t="s">
        <v>3542</v>
      </c>
    </row>
    <row r="194" spans="2:69">
      <c r="B194">
        <v>13</v>
      </c>
      <c r="C194">
        <v>80</v>
      </c>
      <c r="D194">
        <v>165</v>
      </c>
      <c r="E194" t="s">
        <v>2458</v>
      </c>
      <c r="F194" t="s">
        <v>2228</v>
      </c>
      <c r="G194" t="s">
        <v>249</v>
      </c>
      <c r="H194" t="s">
        <v>5409</v>
      </c>
      <c r="I194" t="s">
        <v>5410</v>
      </c>
      <c r="J194">
        <v>17000</v>
      </c>
      <c r="K194">
        <v>68000</v>
      </c>
      <c r="L194" t="s">
        <v>3542</v>
      </c>
    </row>
    <row r="195" spans="2:69">
      <c r="B195">
        <v>14</v>
      </c>
      <c r="C195">
        <v>80</v>
      </c>
      <c r="D195">
        <v>165</v>
      </c>
      <c r="E195" t="s">
        <v>2459</v>
      </c>
      <c r="F195" t="s">
        <v>2228</v>
      </c>
      <c r="G195" t="s">
        <v>249</v>
      </c>
      <c r="H195" t="s">
        <v>5411</v>
      </c>
      <c r="I195" t="s">
        <v>5412</v>
      </c>
      <c r="J195">
        <v>17700</v>
      </c>
      <c r="K195">
        <v>70800</v>
      </c>
      <c r="L195" t="s">
        <v>3542</v>
      </c>
    </row>
    <row r="196" spans="2:69">
      <c r="B196">
        <v>15</v>
      </c>
      <c r="C196">
        <v>70</v>
      </c>
      <c r="D196">
        <v>215</v>
      </c>
      <c r="E196" t="s">
        <v>2460</v>
      </c>
      <c r="F196" t="s">
        <v>2228</v>
      </c>
      <c r="G196" t="s">
        <v>249</v>
      </c>
      <c r="H196" t="s">
        <v>5423</v>
      </c>
      <c r="I196" t="s">
        <v>5424</v>
      </c>
      <c r="J196">
        <v>28500</v>
      </c>
      <c r="K196">
        <v>114000</v>
      </c>
      <c r="L196" t="s">
        <v>3542</v>
      </c>
    </row>
    <row r="197" spans="2:69">
      <c r="B197">
        <v>15</v>
      </c>
      <c r="C197">
        <v>75</v>
      </c>
      <c r="D197">
        <v>195</v>
      </c>
      <c r="E197" t="s">
        <v>2460</v>
      </c>
      <c r="F197" t="s">
        <v>2228</v>
      </c>
      <c r="G197" t="s">
        <v>249</v>
      </c>
      <c r="H197" t="s">
        <v>5413</v>
      </c>
      <c r="I197" t="s">
        <v>5414</v>
      </c>
      <c r="J197">
        <v>24800</v>
      </c>
      <c r="K197">
        <v>99200</v>
      </c>
      <c r="L197" t="s">
        <v>3542</v>
      </c>
    </row>
    <row r="198" spans="2:69">
      <c r="B198">
        <v>15</v>
      </c>
      <c r="C198">
        <v>80</v>
      </c>
      <c r="D198">
        <v>195</v>
      </c>
      <c r="E198" t="s">
        <v>2461</v>
      </c>
      <c r="F198" t="s">
        <v>2228</v>
      </c>
      <c r="G198" t="s">
        <v>249</v>
      </c>
      <c r="H198" t="s">
        <v>5415</v>
      </c>
      <c r="I198" t="s">
        <v>5416</v>
      </c>
      <c r="J198">
        <v>23500</v>
      </c>
      <c r="K198">
        <v>94000</v>
      </c>
      <c r="L198" t="s">
        <v>3542</v>
      </c>
    </row>
    <row r="199" spans="2:69">
      <c r="B199">
        <v>16</v>
      </c>
      <c r="C199">
        <v>65</v>
      </c>
      <c r="D199">
        <v>215</v>
      </c>
      <c r="E199" t="s">
        <v>2464</v>
      </c>
      <c r="F199" t="s">
        <v>2228</v>
      </c>
      <c r="G199" t="s">
        <v>249</v>
      </c>
      <c r="H199" t="s">
        <v>5421</v>
      </c>
      <c r="I199" t="s">
        <v>5422</v>
      </c>
      <c r="J199">
        <v>33200</v>
      </c>
      <c r="K199">
        <v>132800</v>
      </c>
      <c r="L199" t="s">
        <v>3542</v>
      </c>
    </row>
    <row r="200" spans="2:69">
      <c r="B200">
        <v>16</v>
      </c>
      <c r="C200">
        <v>75</v>
      </c>
      <c r="D200">
        <v>205</v>
      </c>
      <c r="E200" t="s">
        <v>2462</v>
      </c>
      <c r="F200" t="s">
        <v>2228</v>
      </c>
      <c r="G200" t="s">
        <v>249</v>
      </c>
      <c r="H200" t="s">
        <v>5417</v>
      </c>
      <c r="I200" t="s">
        <v>5418</v>
      </c>
      <c r="J200">
        <v>42300</v>
      </c>
      <c r="K200">
        <v>169200</v>
      </c>
      <c r="L200" t="s">
        <v>3542</v>
      </c>
      <c r="O200" t="s">
        <v>5816</v>
      </c>
      <c r="P200" t="s">
        <v>5817</v>
      </c>
      <c r="Q200" t="s">
        <v>5437</v>
      </c>
      <c r="R200" t="s">
        <v>5439</v>
      </c>
      <c r="S200" t="s">
        <v>5443</v>
      </c>
      <c r="T200" t="s">
        <v>5441</v>
      </c>
      <c r="U200" t="s">
        <v>5445</v>
      </c>
      <c r="V200" t="s">
        <v>5457</v>
      </c>
      <c r="W200" t="s">
        <v>5471</v>
      </c>
      <c r="X200" t="s">
        <v>5477</v>
      </c>
      <c r="Y200" t="s">
        <v>5447</v>
      </c>
      <c r="Z200" t="s">
        <v>5459</v>
      </c>
      <c r="AA200" t="s">
        <v>5465</v>
      </c>
      <c r="AB200" t="s">
        <v>5479</v>
      </c>
      <c r="AC200" t="s">
        <v>5485</v>
      </c>
      <c r="AD200" t="s">
        <v>5509</v>
      </c>
      <c r="AE200" t="s">
        <v>5473</v>
      </c>
      <c r="AF200" t="s">
        <v>5487</v>
      </c>
      <c r="AG200" t="s">
        <v>5501</v>
      </c>
      <c r="AH200" t="s">
        <v>5481</v>
      </c>
      <c r="AI200" t="s">
        <v>5491</v>
      </c>
      <c r="AJ200" t="s">
        <v>5449</v>
      </c>
      <c r="AK200" t="s">
        <v>5455</v>
      </c>
      <c r="AL200" t="s">
        <v>5483</v>
      </c>
      <c r="AM200" t="s">
        <v>5475</v>
      </c>
      <c r="AN200" t="s">
        <v>5489</v>
      </c>
      <c r="AO200" t="s">
        <v>5495</v>
      </c>
      <c r="AP200" t="s">
        <v>5503</v>
      </c>
      <c r="AQ200" t="s">
        <v>5451</v>
      </c>
      <c r="AR200" t="s">
        <v>5461</v>
      </c>
      <c r="AS200" t="s">
        <v>5467</v>
      </c>
      <c r="AT200" t="s">
        <v>5507</v>
      </c>
      <c r="AU200" t="s">
        <v>5497</v>
      </c>
      <c r="AV200" t="s">
        <v>5505</v>
      </c>
      <c r="AW200" t="s">
        <v>5493</v>
      </c>
      <c r="AX200" t="s">
        <v>5499</v>
      </c>
      <c r="AY200" t="s">
        <v>5453</v>
      </c>
      <c r="AZ200" t="s">
        <v>5463</v>
      </c>
      <c r="BA200" t="s">
        <v>5469</v>
      </c>
    </row>
    <row r="201" spans="2:69">
      <c r="B201">
        <v>17</v>
      </c>
      <c r="C201">
        <v>60</v>
      </c>
      <c r="D201">
        <v>215</v>
      </c>
      <c r="E201" t="s">
        <v>2463</v>
      </c>
      <c r="F201" t="s">
        <v>2228</v>
      </c>
      <c r="G201" t="s">
        <v>249</v>
      </c>
      <c r="H201" t="s">
        <v>5419</v>
      </c>
      <c r="I201" t="s">
        <v>5420</v>
      </c>
      <c r="J201">
        <v>38100</v>
      </c>
      <c r="K201">
        <v>152400</v>
      </c>
      <c r="L201" t="s">
        <v>3542</v>
      </c>
      <c r="O201" t="s">
        <v>5818</v>
      </c>
      <c r="P201" t="s">
        <v>5819</v>
      </c>
      <c r="Q201" t="s">
        <v>5721</v>
      </c>
      <c r="R201" t="s">
        <v>5511</v>
      </c>
      <c r="S201" t="s">
        <v>5725</v>
      </c>
      <c r="T201" t="s">
        <v>5727</v>
      </c>
      <c r="U201" t="s">
        <v>5731</v>
      </c>
      <c r="V201" t="s">
        <v>5735</v>
      </c>
      <c r="W201" t="s">
        <v>5739</v>
      </c>
      <c r="X201" t="s">
        <v>5745</v>
      </c>
      <c r="Y201" t="s">
        <v>5755</v>
      </c>
      <c r="Z201" t="s">
        <v>5765</v>
      </c>
      <c r="AA201" t="s">
        <v>5799</v>
      </c>
      <c r="AB201" t="s">
        <v>5733</v>
      </c>
      <c r="AC201" t="s">
        <v>5743</v>
      </c>
      <c r="AD201" t="s">
        <v>5759</v>
      </c>
      <c r="AE201" t="s">
        <v>5775</v>
      </c>
      <c r="AF201" t="s">
        <v>5793</v>
      </c>
      <c r="AG201" t="s">
        <v>5807</v>
      </c>
      <c r="AH201" t="s">
        <v>5723</v>
      </c>
      <c r="AI201" t="s">
        <v>5737</v>
      </c>
      <c r="AJ201" t="s">
        <v>5729</v>
      </c>
      <c r="AK201" t="s">
        <v>5751</v>
      </c>
      <c r="AL201" t="s">
        <v>5761</v>
      </c>
      <c r="AM201" t="s">
        <v>5741</v>
      </c>
      <c r="AN201" t="s">
        <v>5757</v>
      </c>
      <c r="AO201" t="s">
        <v>5515</v>
      </c>
      <c r="AP201" t="s">
        <v>5773</v>
      </c>
      <c r="AQ201" t="s">
        <v>5789</v>
      </c>
      <c r="AR201" t="s">
        <v>5801</v>
      </c>
      <c r="AS201" t="s">
        <v>5805</v>
      </c>
      <c r="AT201" t="s">
        <v>5777</v>
      </c>
      <c r="AU201" t="s">
        <v>5747</v>
      </c>
      <c r="AV201" t="s">
        <v>5767</v>
      </c>
      <c r="AW201" t="s">
        <v>5753</v>
      </c>
      <c r="AX201" t="s">
        <v>5513</v>
      </c>
      <c r="AY201" t="s">
        <v>5517</v>
      </c>
      <c r="AZ201" t="s">
        <v>5797</v>
      </c>
      <c r="BA201" t="s">
        <v>5813</v>
      </c>
      <c r="BB201" t="s">
        <v>5791</v>
      </c>
      <c r="BC201" t="s">
        <v>5803</v>
      </c>
      <c r="BD201" t="s">
        <v>5779</v>
      </c>
      <c r="BE201" t="s">
        <v>5781</v>
      </c>
      <c r="BF201" t="s">
        <v>5795</v>
      </c>
      <c r="BG201" t="s">
        <v>5769</v>
      </c>
      <c r="BH201" t="s">
        <v>5785</v>
      </c>
      <c r="BI201" t="s">
        <v>5811</v>
      </c>
      <c r="BJ201" t="s">
        <v>5763</v>
      </c>
      <c r="BK201" t="s">
        <v>5771</v>
      </c>
      <c r="BL201" t="s">
        <v>5787</v>
      </c>
      <c r="BM201" t="s">
        <v>5809</v>
      </c>
      <c r="BN201" t="s">
        <v>5783</v>
      </c>
      <c r="BO201" t="s">
        <v>5749</v>
      </c>
    </row>
    <row r="202" spans="2:69">
      <c r="B202">
        <v>15</v>
      </c>
      <c r="C202">
        <v>80</v>
      </c>
      <c r="D202">
        <v>195</v>
      </c>
      <c r="E202" t="s">
        <v>2465</v>
      </c>
      <c r="F202" t="s">
        <v>2228</v>
      </c>
      <c r="G202" t="s">
        <v>262</v>
      </c>
      <c r="H202" t="s">
        <v>5425</v>
      </c>
      <c r="I202" t="s">
        <v>5426</v>
      </c>
      <c r="J202">
        <v>25900</v>
      </c>
      <c r="K202">
        <v>103600</v>
      </c>
      <c r="L202" t="s">
        <v>3542</v>
      </c>
      <c r="O202" t="s">
        <v>5820</v>
      </c>
      <c r="P202" t="s">
        <v>5821</v>
      </c>
      <c r="Q202" t="s">
        <v>5519</v>
      </c>
    </row>
    <row r="203" spans="2:69">
      <c r="B203">
        <v>16</v>
      </c>
      <c r="C203">
        <v>65</v>
      </c>
      <c r="D203">
        <v>215</v>
      </c>
      <c r="E203" t="s">
        <v>2463</v>
      </c>
      <c r="F203" t="s">
        <v>2228</v>
      </c>
      <c r="G203" t="s">
        <v>262</v>
      </c>
      <c r="H203" t="s">
        <v>5429</v>
      </c>
      <c r="I203" t="s">
        <v>5430</v>
      </c>
      <c r="J203">
        <v>36700</v>
      </c>
      <c r="K203">
        <v>146800</v>
      </c>
      <c r="L203" t="s">
        <v>3542</v>
      </c>
      <c r="O203" t="s">
        <v>5822</v>
      </c>
      <c r="P203" t="s">
        <v>5823</v>
      </c>
      <c r="Q203" t="s">
        <v>5521</v>
      </c>
      <c r="R203" t="s">
        <v>5523</v>
      </c>
      <c r="S203" t="s">
        <v>5527</v>
      </c>
      <c r="T203" t="s">
        <v>5525</v>
      </c>
      <c r="U203" t="s">
        <v>5529</v>
      </c>
      <c r="V203" t="s">
        <v>5457</v>
      </c>
      <c r="W203" t="s">
        <v>5564</v>
      </c>
      <c r="X203" t="s">
        <v>5623</v>
      </c>
      <c r="Y203" t="s">
        <v>5568</v>
      </c>
      <c r="Z203" t="s">
        <v>5574</v>
      </c>
      <c r="AA203" t="s">
        <v>5583</v>
      </c>
      <c r="AB203" t="s">
        <v>5615</v>
      </c>
      <c r="AC203" t="s">
        <v>5562</v>
      </c>
      <c r="AD203" t="s">
        <v>5570</v>
      </c>
      <c r="AE203" t="s">
        <v>5560</v>
      </c>
      <c r="AF203" t="s">
        <v>5577</v>
      </c>
      <c r="AG203" t="s">
        <v>5531</v>
      </c>
      <c r="AH203" t="s">
        <v>5538</v>
      </c>
      <c r="AI203" t="s">
        <v>5544</v>
      </c>
      <c r="AJ203" t="s">
        <v>5554</v>
      </c>
      <c r="AK203" t="s">
        <v>5558</v>
      </c>
      <c r="AL203" t="s">
        <v>5566</v>
      </c>
      <c r="AM203" t="s">
        <v>5572</v>
      </c>
      <c r="AN203" t="s">
        <v>5581</v>
      </c>
      <c r="AO203" t="s">
        <v>5585</v>
      </c>
      <c r="AP203" t="s">
        <v>5607</v>
      </c>
      <c r="AQ203" t="s">
        <v>5617</v>
      </c>
      <c r="AR203" t="s">
        <v>5519</v>
      </c>
      <c r="AS203" t="s">
        <v>5599</v>
      </c>
      <c r="AT203" t="s">
        <v>5533</v>
      </c>
      <c r="AU203" t="s">
        <v>5540</v>
      </c>
      <c r="AV203" t="s">
        <v>5546</v>
      </c>
      <c r="AW203" t="s">
        <v>5556</v>
      </c>
      <c r="AX203" t="s">
        <v>5579</v>
      </c>
      <c r="AY203" t="s">
        <v>5613</v>
      </c>
      <c r="AZ203" t="s">
        <v>5587</v>
      </c>
      <c r="BA203" t="s">
        <v>5595</v>
      </c>
      <c r="BB203" t="s">
        <v>5621</v>
      </c>
      <c r="BC203" t="s">
        <v>5591</v>
      </c>
      <c r="BD203" t="s">
        <v>5597</v>
      </c>
      <c r="BE203" t="s">
        <v>5609</v>
      </c>
      <c r="BF203" t="s">
        <v>5535</v>
      </c>
      <c r="BG203" t="s">
        <v>5542</v>
      </c>
      <c r="BH203" t="s">
        <v>5548</v>
      </c>
      <c r="BI203" t="s">
        <v>5550</v>
      </c>
      <c r="BJ203" t="s">
        <v>5593</v>
      </c>
      <c r="BK203" t="s">
        <v>5601</v>
      </c>
      <c r="BL203" t="s">
        <v>5611</v>
      </c>
      <c r="BM203" t="s">
        <v>5603</v>
      </c>
      <c r="BN203" t="s">
        <v>5619</v>
      </c>
      <c r="BO203" t="s">
        <v>5589</v>
      </c>
      <c r="BP203" t="s">
        <v>5605</v>
      </c>
      <c r="BQ203" t="s">
        <v>5552</v>
      </c>
    </row>
    <row r="204" spans="2:69">
      <c r="B204">
        <v>16</v>
      </c>
      <c r="C204">
        <v>75</v>
      </c>
      <c r="D204">
        <v>205</v>
      </c>
      <c r="E204" t="s">
        <v>2462</v>
      </c>
      <c r="F204" t="s">
        <v>2228</v>
      </c>
      <c r="G204" t="s">
        <v>262</v>
      </c>
      <c r="H204" t="s">
        <v>5417</v>
      </c>
      <c r="I204" t="s">
        <v>5427</v>
      </c>
      <c r="J204">
        <v>46200</v>
      </c>
      <c r="K204">
        <v>184800</v>
      </c>
      <c r="L204" t="s">
        <v>3542</v>
      </c>
      <c r="O204" t="s">
        <v>5824</v>
      </c>
      <c r="P204" t="s">
        <v>5825</v>
      </c>
      <c r="Q204" t="s">
        <v>5627</v>
      </c>
      <c r="R204" t="s">
        <v>5635</v>
      </c>
      <c r="S204" t="s">
        <v>5645</v>
      </c>
      <c r="T204" t="s">
        <v>5651</v>
      </c>
      <c r="U204" t="s">
        <v>5719</v>
      </c>
      <c r="V204" t="s">
        <v>5633</v>
      </c>
      <c r="W204" t="s">
        <v>5641</v>
      </c>
      <c r="X204" t="s">
        <v>5665</v>
      </c>
      <c r="Y204" t="s">
        <v>5629</v>
      </c>
      <c r="Z204" t="s">
        <v>5631</v>
      </c>
      <c r="AA204" t="s">
        <v>5637</v>
      </c>
      <c r="AB204" t="s">
        <v>5647</v>
      </c>
      <c r="AC204" t="s">
        <v>5653</v>
      </c>
      <c r="AD204" t="s">
        <v>5657</v>
      </c>
      <c r="AE204" t="s">
        <v>5659</v>
      </c>
      <c r="AF204" t="s">
        <v>5663</v>
      </c>
      <c r="AG204" t="s">
        <v>5639</v>
      </c>
      <c r="AH204" t="s">
        <v>5643</v>
      </c>
      <c r="AI204" t="s">
        <v>5649</v>
      </c>
      <c r="AJ204" t="s">
        <v>5655</v>
      </c>
      <c r="AK204" t="s">
        <v>5661</v>
      </c>
      <c r="AL204" t="s">
        <v>5625</v>
      </c>
    </row>
    <row r="205" spans="2:69">
      <c r="B205">
        <v>17</v>
      </c>
      <c r="C205">
        <v>60</v>
      </c>
      <c r="D205">
        <v>215</v>
      </c>
      <c r="E205" t="s">
        <v>2463</v>
      </c>
      <c r="F205" t="s">
        <v>2228</v>
      </c>
      <c r="G205" t="s">
        <v>262</v>
      </c>
      <c r="H205" t="s">
        <v>5419</v>
      </c>
      <c r="I205" t="s">
        <v>5428</v>
      </c>
      <c r="J205">
        <v>36500</v>
      </c>
      <c r="K205">
        <v>146000</v>
      </c>
      <c r="L205" t="s">
        <v>3542</v>
      </c>
      <c r="O205" t="s">
        <v>5826</v>
      </c>
      <c r="P205" t="s">
        <v>5827</v>
      </c>
      <c r="Q205" t="s">
        <v>5667</v>
      </c>
      <c r="R205" t="s">
        <v>5673</v>
      </c>
      <c r="S205" t="s">
        <v>5669</v>
      </c>
      <c r="T205" t="s">
        <v>5677</v>
      </c>
      <c r="U205" t="s">
        <v>5685</v>
      </c>
      <c r="V205" t="s">
        <v>5693</v>
      </c>
      <c r="W205" t="s">
        <v>5707</v>
      </c>
      <c r="X205" t="s">
        <v>5695</v>
      </c>
      <c r="Y205" t="s">
        <v>5703</v>
      </c>
      <c r="Z205" t="s">
        <v>5671</v>
      </c>
      <c r="AA205" t="s">
        <v>5679</v>
      </c>
      <c r="AB205" t="s">
        <v>5697</v>
      </c>
      <c r="AC205" t="s">
        <v>5675</v>
      </c>
      <c r="AD205" t="s">
        <v>5683</v>
      </c>
      <c r="AE205" t="s">
        <v>5689</v>
      </c>
      <c r="AF205" t="s">
        <v>5705</v>
      </c>
      <c r="AG205" t="s">
        <v>5717</v>
      </c>
      <c r="AH205" t="s">
        <v>5709</v>
      </c>
      <c r="AI205" t="s">
        <v>5713</v>
      </c>
      <c r="AJ205" t="s">
        <v>5701</v>
      </c>
      <c r="AK205" t="s">
        <v>5681</v>
      </c>
      <c r="AL205" t="s">
        <v>5699</v>
      </c>
      <c r="AM205" t="s">
        <v>5687</v>
      </c>
      <c r="AN205" t="s">
        <v>5711</v>
      </c>
      <c r="AO205" t="s">
        <v>5691</v>
      </c>
      <c r="AP205" t="s">
        <v>5715</v>
      </c>
    </row>
    <row r="206" spans="2:69">
      <c r="B206">
        <v>18</v>
      </c>
      <c r="C206">
        <v>55</v>
      </c>
      <c r="D206">
        <v>225</v>
      </c>
      <c r="E206" t="s">
        <v>2289</v>
      </c>
      <c r="F206" t="s">
        <v>2228</v>
      </c>
      <c r="G206" t="s">
        <v>269</v>
      </c>
      <c r="H206" t="s">
        <v>3543</v>
      </c>
      <c r="I206" t="s">
        <v>3544</v>
      </c>
      <c r="J206">
        <v>40200</v>
      </c>
      <c r="K206">
        <v>160800</v>
      </c>
      <c r="L206" t="s">
        <v>3542</v>
      </c>
      <c r="O206" t="s">
        <v>5829</v>
      </c>
      <c r="P206" t="s">
        <v>5830</v>
      </c>
      <c r="Q206" t="s">
        <v>3540</v>
      </c>
    </row>
    <row r="207" spans="2:69">
      <c r="B207">
        <v>15</v>
      </c>
      <c r="C207">
        <v>55</v>
      </c>
      <c r="D207">
        <v>195</v>
      </c>
      <c r="E207" t="s">
        <v>2296</v>
      </c>
      <c r="F207" t="s">
        <v>2228</v>
      </c>
      <c r="G207" t="s">
        <v>272</v>
      </c>
      <c r="H207" t="s">
        <v>3561</v>
      </c>
      <c r="I207" t="s">
        <v>3562</v>
      </c>
      <c r="J207">
        <v>28700</v>
      </c>
      <c r="K207">
        <v>114800</v>
      </c>
      <c r="L207" t="s">
        <v>3542</v>
      </c>
      <c r="O207" t="s">
        <v>5831</v>
      </c>
      <c r="P207" t="s">
        <v>5832</v>
      </c>
      <c r="Q207" t="s">
        <v>5409</v>
      </c>
      <c r="R207" t="s">
        <v>5411</v>
      </c>
      <c r="S207" t="s">
        <v>5423</v>
      </c>
      <c r="T207" t="s">
        <v>5413</v>
      </c>
      <c r="U207" t="s">
        <v>5415</v>
      </c>
      <c r="V207" t="s">
        <v>5421</v>
      </c>
      <c r="W207" t="s">
        <v>5417</v>
      </c>
      <c r="X207" t="s">
        <v>5419</v>
      </c>
    </row>
    <row r="208" spans="2:69">
      <c r="B208">
        <v>15</v>
      </c>
      <c r="C208">
        <v>60</v>
      </c>
      <c r="D208">
        <v>185</v>
      </c>
      <c r="E208" t="s">
        <v>2293</v>
      </c>
      <c r="F208" t="s">
        <v>2228</v>
      </c>
      <c r="G208" t="s">
        <v>272</v>
      </c>
      <c r="H208" t="s">
        <v>3553</v>
      </c>
      <c r="I208" t="s">
        <v>3554</v>
      </c>
      <c r="J208">
        <v>24900</v>
      </c>
      <c r="K208">
        <v>99600</v>
      </c>
      <c r="L208" t="s">
        <v>3542</v>
      </c>
      <c r="O208" t="s">
        <v>5833</v>
      </c>
      <c r="P208" t="s">
        <v>5834</v>
      </c>
      <c r="Q208" t="s">
        <v>5425</v>
      </c>
      <c r="R208" t="s">
        <v>5429</v>
      </c>
      <c r="S208" t="s">
        <v>5417</v>
      </c>
      <c r="T208" t="s">
        <v>5419</v>
      </c>
    </row>
    <row r="209" spans="2:107">
      <c r="B209">
        <v>15</v>
      </c>
      <c r="C209">
        <v>60</v>
      </c>
      <c r="D209">
        <v>195</v>
      </c>
      <c r="E209" t="s">
        <v>2294</v>
      </c>
      <c r="F209" t="s">
        <v>2228</v>
      </c>
      <c r="G209" t="s">
        <v>272</v>
      </c>
      <c r="H209" t="s">
        <v>3565</v>
      </c>
      <c r="I209" t="s">
        <v>3566</v>
      </c>
      <c r="J209">
        <v>26400</v>
      </c>
      <c r="K209">
        <v>105600</v>
      </c>
      <c r="L209" t="s">
        <v>3542</v>
      </c>
      <c r="O209" t="s">
        <v>5835</v>
      </c>
      <c r="P209" t="s">
        <v>5836</v>
      </c>
      <c r="Q209" t="s">
        <v>3543</v>
      </c>
    </row>
    <row r="210" spans="2:107">
      <c r="B210">
        <v>15</v>
      </c>
      <c r="C210">
        <v>60</v>
      </c>
      <c r="D210">
        <v>205</v>
      </c>
      <c r="E210" t="s">
        <v>2300</v>
      </c>
      <c r="F210" t="s">
        <v>2228</v>
      </c>
      <c r="G210" t="s">
        <v>272</v>
      </c>
      <c r="H210" t="s">
        <v>3593</v>
      </c>
      <c r="I210" t="s">
        <v>3594</v>
      </c>
      <c r="J210">
        <v>28400</v>
      </c>
      <c r="K210">
        <v>113600</v>
      </c>
      <c r="L210" t="s">
        <v>3542</v>
      </c>
      <c r="O210" t="s">
        <v>5837</v>
      </c>
      <c r="P210" t="s">
        <v>5838</v>
      </c>
      <c r="Q210" t="s">
        <v>3561</v>
      </c>
      <c r="R210" t="s">
        <v>3553</v>
      </c>
      <c r="S210" t="s">
        <v>3565</v>
      </c>
      <c r="T210" t="s">
        <v>3593</v>
      </c>
      <c r="U210" t="s">
        <v>3547</v>
      </c>
      <c r="V210" t="s">
        <v>3555</v>
      </c>
      <c r="W210" t="s">
        <v>3571</v>
      </c>
      <c r="X210" t="s">
        <v>3557</v>
      </c>
      <c r="Y210" t="s">
        <v>3579</v>
      </c>
      <c r="Z210" t="s">
        <v>3603</v>
      </c>
      <c r="AA210" t="s">
        <v>3549</v>
      </c>
      <c r="AB210" t="s">
        <v>3559</v>
      </c>
      <c r="AC210" t="s">
        <v>3583</v>
      </c>
      <c r="AD210" t="s">
        <v>3633</v>
      </c>
      <c r="AE210" t="s">
        <v>3551</v>
      </c>
      <c r="AF210" t="s">
        <v>3563</v>
      </c>
      <c r="AG210" t="s">
        <v>3587</v>
      </c>
      <c r="AH210" t="s">
        <v>3611</v>
      </c>
      <c r="AI210" t="s">
        <v>3639</v>
      </c>
      <c r="AJ210" t="s">
        <v>3567</v>
      </c>
      <c r="AK210" t="s">
        <v>3595</v>
      </c>
      <c r="AL210" t="s">
        <v>3617</v>
      </c>
      <c r="AM210" t="s">
        <v>3647</v>
      </c>
      <c r="AN210" t="s">
        <v>3573</v>
      </c>
      <c r="AO210" t="s">
        <v>3621</v>
      </c>
      <c r="AP210" t="s">
        <v>3575</v>
      </c>
      <c r="AQ210" t="s">
        <v>3599</v>
      </c>
      <c r="AR210" t="s">
        <v>3581</v>
      </c>
      <c r="AS210" t="s">
        <v>3605</v>
      </c>
      <c r="AT210" t="s">
        <v>3629</v>
      </c>
      <c r="AU210" t="s">
        <v>3661</v>
      </c>
      <c r="AV210" t="s">
        <v>3693</v>
      </c>
      <c r="AW210" t="s">
        <v>3585</v>
      </c>
      <c r="AX210" t="s">
        <v>3609</v>
      </c>
      <c r="AY210" t="s">
        <v>3635</v>
      </c>
      <c r="AZ210" t="s">
        <v>3589</v>
      </c>
      <c r="BA210" t="s">
        <v>3613</v>
      </c>
      <c r="BB210" t="s">
        <v>3643</v>
      </c>
      <c r="BC210" t="s">
        <v>3641</v>
      </c>
      <c r="BD210" t="s">
        <v>3671</v>
      </c>
      <c r="BE210" t="s">
        <v>3597</v>
      </c>
      <c r="BF210" t="s">
        <v>3619</v>
      </c>
      <c r="BG210" t="s">
        <v>3649</v>
      </c>
      <c r="BH210" t="s">
        <v>3623</v>
      </c>
      <c r="BI210" t="s">
        <v>3715</v>
      </c>
      <c r="BJ210" t="s">
        <v>3681</v>
      </c>
      <c r="BK210" t="s">
        <v>3699</v>
      </c>
      <c r="BL210" t="s">
        <v>3717</v>
      </c>
      <c r="BM210" t="s">
        <v>3577</v>
      </c>
      <c r="BN210" t="s">
        <v>3601</v>
      </c>
      <c r="BO210" t="s">
        <v>3625</v>
      </c>
      <c r="BP210" t="s">
        <v>3655</v>
      </c>
      <c r="BQ210" t="s">
        <v>3687</v>
      </c>
      <c r="BR210" t="s">
        <v>3705</v>
      </c>
      <c r="BS210" t="s">
        <v>3607</v>
      </c>
      <c r="BT210" t="s">
        <v>3631</v>
      </c>
      <c r="BU210" t="s">
        <v>3663</v>
      </c>
      <c r="BV210" t="s">
        <v>3695</v>
      </c>
      <c r="BW210" t="s">
        <v>3711</v>
      </c>
      <c r="BX210" t="s">
        <v>3667</v>
      </c>
      <c r="BY210" t="s">
        <v>3615</v>
      </c>
      <c r="BZ210" t="s">
        <v>3645</v>
      </c>
      <c r="CA210" t="s">
        <v>3673</v>
      </c>
      <c r="CB210" t="s">
        <v>3675</v>
      </c>
      <c r="CC210" t="s">
        <v>3569</v>
      </c>
      <c r="CD210" t="s">
        <v>3651</v>
      </c>
      <c r="CE210" t="s">
        <v>3679</v>
      </c>
      <c r="CF210" t="s">
        <v>3653</v>
      </c>
      <c r="CG210" t="s">
        <v>3683</v>
      </c>
      <c r="CH210" t="s">
        <v>3701</v>
      </c>
      <c r="CI210" t="s">
        <v>3719</v>
      </c>
      <c r="CJ210" t="s">
        <v>3627</v>
      </c>
      <c r="CK210" t="s">
        <v>3659</v>
      </c>
      <c r="CL210" t="s">
        <v>3657</v>
      </c>
      <c r="CM210" t="s">
        <v>3689</v>
      </c>
      <c r="CN210" t="s">
        <v>3707</v>
      </c>
      <c r="CO210" t="s">
        <v>3721</v>
      </c>
      <c r="CP210" t="s">
        <v>3665</v>
      </c>
      <c r="CQ210" t="s">
        <v>3697</v>
      </c>
      <c r="CR210" t="s">
        <v>3713</v>
      </c>
      <c r="CS210" t="s">
        <v>3637</v>
      </c>
      <c r="CT210" t="s">
        <v>3669</v>
      </c>
      <c r="CU210" t="s">
        <v>3591</v>
      </c>
      <c r="CV210" t="s">
        <v>3677</v>
      </c>
      <c r="CW210" t="s">
        <v>3545</v>
      </c>
      <c r="CX210" t="s">
        <v>3685</v>
      </c>
      <c r="CY210" t="s">
        <v>3703</v>
      </c>
      <c r="CZ210" t="s">
        <v>3725</v>
      </c>
      <c r="DA210" t="s">
        <v>3709</v>
      </c>
      <c r="DB210" t="s">
        <v>3723</v>
      </c>
      <c r="DC210" t="s">
        <v>3691</v>
      </c>
    </row>
    <row r="211" spans="2:107">
      <c r="B211">
        <v>15</v>
      </c>
      <c r="C211">
        <v>65</v>
      </c>
      <c r="D211">
        <v>175</v>
      </c>
      <c r="E211" t="s">
        <v>2290</v>
      </c>
      <c r="F211" t="s">
        <v>2228</v>
      </c>
      <c r="G211" t="s">
        <v>272</v>
      </c>
      <c r="H211" t="s">
        <v>3547</v>
      </c>
      <c r="I211" t="s">
        <v>3548</v>
      </c>
      <c r="J211">
        <v>20100</v>
      </c>
      <c r="K211">
        <v>80400</v>
      </c>
      <c r="L211" t="s">
        <v>3542</v>
      </c>
      <c r="O211" t="s">
        <v>5840</v>
      </c>
      <c r="P211" t="s">
        <v>5841</v>
      </c>
      <c r="Q211" t="s">
        <v>3735</v>
      </c>
      <c r="R211" t="s">
        <v>3749</v>
      </c>
      <c r="S211" t="s">
        <v>3757</v>
      </c>
      <c r="T211" t="s">
        <v>3787</v>
      </c>
      <c r="U211" t="s">
        <v>3727</v>
      </c>
      <c r="V211" t="s">
        <v>3731</v>
      </c>
      <c r="W211" t="s">
        <v>3773</v>
      </c>
      <c r="X211" t="s">
        <v>3747</v>
      </c>
      <c r="Y211" t="s">
        <v>3777</v>
      </c>
      <c r="Z211" t="s">
        <v>3785</v>
      </c>
      <c r="AA211" t="s">
        <v>3751</v>
      </c>
      <c r="AB211" t="s">
        <v>3729</v>
      </c>
      <c r="AC211" t="s">
        <v>3763</v>
      </c>
      <c r="AD211" t="s">
        <v>3792</v>
      </c>
      <c r="AE211" t="s">
        <v>3741</v>
      </c>
      <c r="AF211" t="s">
        <v>3739</v>
      </c>
      <c r="AG211" t="s">
        <v>3755</v>
      </c>
      <c r="AH211" t="s">
        <v>3769</v>
      </c>
      <c r="AI211" t="s">
        <v>3781</v>
      </c>
      <c r="AJ211" t="s">
        <v>3733</v>
      </c>
      <c r="AK211" t="s">
        <v>3745</v>
      </c>
      <c r="AL211" t="s">
        <v>3775</v>
      </c>
      <c r="AM211" t="s">
        <v>3759</v>
      </c>
      <c r="AN211" t="s">
        <v>3540</v>
      </c>
      <c r="AO211" t="s">
        <v>3737</v>
      </c>
      <c r="AP211" t="s">
        <v>3753</v>
      </c>
      <c r="AQ211" t="s">
        <v>3765</v>
      </c>
      <c r="AR211" t="s">
        <v>3767</v>
      </c>
      <c r="AS211" t="s">
        <v>3779</v>
      </c>
      <c r="AT211" t="s">
        <v>3790</v>
      </c>
      <c r="AU211" t="s">
        <v>3743</v>
      </c>
      <c r="AV211" t="s">
        <v>3771</v>
      </c>
      <c r="AW211" t="s">
        <v>3783</v>
      </c>
      <c r="AX211" t="s">
        <v>3761</v>
      </c>
    </row>
    <row r="212" spans="2:107">
      <c r="B212">
        <v>15</v>
      </c>
      <c r="C212">
        <v>65</v>
      </c>
      <c r="D212">
        <v>185</v>
      </c>
      <c r="E212" t="s">
        <v>2294</v>
      </c>
      <c r="F212" t="s">
        <v>2228</v>
      </c>
      <c r="G212" t="s">
        <v>272</v>
      </c>
      <c r="H212" t="s">
        <v>3555</v>
      </c>
      <c r="I212" t="s">
        <v>3556</v>
      </c>
      <c r="J212">
        <v>22500</v>
      </c>
      <c r="K212">
        <v>90000</v>
      </c>
      <c r="L212" t="s">
        <v>3542</v>
      </c>
      <c r="O212" t="s">
        <v>5842</v>
      </c>
      <c r="P212" t="s">
        <v>5843</v>
      </c>
      <c r="Q212" t="s">
        <v>5431</v>
      </c>
      <c r="R212" t="s">
        <v>5433</v>
      </c>
      <c r="S212" t="s">
        <v>5435</v>
      </c>
    </row>
    <row r="213" spans="2:107">
      <c r="B213">
        <v>15</v>
      </c>
      <c r="C213">
        <v>65</v>
      </c>
      <c r="D213">
        <v>195</v>
      </c>
      <c r="E213" t="s">
        <v>2300</v>
      </c>
      <c r="F213" t="s">
        <v>2228</v>
      </c>
      <c r="G213" t="s">
        <v>272</v>
      </c>
      <c r="H213" t="s">
        <v>3571</v>
      </c>
      <c r="I213" t="s">
        <v>3572</v>
      </c>
      <c r="J213">
        <v>24800</v>
      </c>
      <c r="K213">
        <v>99200</v>
      </c>
      <c r="L213" t="s">
        <v>3542</v>
      </c>
      <c r="O213" t="s">
        <v>5844</v>
      </c>
      <c r="P213" t="s">
        <v>5845</v>
      </c>
      <c r="Q213" t="s">
        <v>3794</v>
      </c>
      <c r="R213" t="s">
        <v>3796</v>
      </c>
      <c r="S213" t="s">
        <v>3801</v>
      </c>
      <c r="T213" t="s">
        <v>3799</v>
      </c>
      <c r="U213" t="s">
        <v>3747</v>
      </c>
      <c r="V213" t="s">
        <v>3803</v>
      </c>
      <c r="W213" t="s">
        <v>3805</v>
      </c>
    </row>
    <row r="214" spans="2:107">
      <c r="B214">
        <v>16</v>
      </c>
      <c r="C214">
        <v>45</v>
      </c>
      <c r="D214">
        <v>195</v>
      </c>
      <c r="E214" t="s">
        <v>2295</v>
      </c>
      <c r="F214" t="s">
        <v>2228</v>
      </c>
      <c r="G214" t="s">
        <v>272</v>
      </c>
      <c r="H214" t="s">
        <v>3557</v>
      </c>
      <c r="I214" t="s">
        <v>3558</v>
      </c>
      <c r="J214">
        <v>32000</v>
      </c>
      <c r="K214">
        <v>128000</v>
      </c>
      <c r="L214" t="s">
        <v>3542</v>
      </c>
      <c r="O214" t="s">
        <v>5846</v>
      </c>
      <c r="P214" t="s">
        <v>5847</v>
      </c>
      <c r="Q214" t="s">
        <v>3813</v>
      </c>
      <c r="R214" t="s">
        <v>3821</v>
      </c>
      <c r="S214" t="s">
        <v>3807</v>
      </c>
      <c r="T214" t="s">
        <v>3817</v>
      </c>
      <c r="U214" t="s">
        <v>3823</v>
      </c>
      <c r="V214" t="s">
        <v>3811</v>
      </c>
      <c r="W214" t="s">
        <v>3819</v>
      </c>
      <c r="X214" t="s">
        <v>3825</v>
      </c>
      <c r="Y214" t="s">
        <v>3815</v>
      </c>
      <c r="Z214" t="s">
        <v>3809</v>
      </c>
      <c r="AA214" t="s">
        <v>3831</v>
      </c>
      <c r="AB214" t="s">
        <v>3829</v>
      </c>
      <c r="AC214" t="s">
        <v>3827</v>
      </c>
      <c r="AD214" t="s">
        <v>3834</v>
      </c>
      <c r="AE214" t="s">
        <v>3625</v>
      </c>
    </row>
    <row r="215" spans="2:107">
      <c r="B215">
        <v>16</v>
      </c>
      <c r="C215">
        <v>45</v>
      </c>
      <c r="D215">
        <v>205</v>
      </c>
      <c r="E215" t="s">
        <v>2303</v>
      </c>
      <c r="F215" t="s">
        <v>2228</v>
      </c>
      <c r="G215" t="s">
        <v>272</v>
      </c>
      <c r="H215" t="s">
        <v>3579</v>
      </c>
      <c r="I215" t="s">
        <v>3580</v>
      </c>
      <c r="J215">
        <v>37100</v>
      </c>
      <c r="K215">
        <v>148400</v>
      </c>
      <c r="L215" t="s">
        <v>3542</v>
      </c>
      <c r="O215" t="s">
        <v>5848</v>
      </c>
      <c r="P215" t="s">
        <v>5849</v>
      </c>
      <c r="Q215" t="s">
        <v>3838</v>
      </c>
      <c r="R215" t="s">
        <v>3842</v>
      </c>
      <c r="S215" t="s">
        <v>3850</v>
      </c>
      <c r="T215" t="s">
        <v>3844</v>
      </c>
      <c r="U215" t="s">
        <v>3854</v>
      </c>
      <c r="V215" t="s">
        <v>3864</v>
      </c>
      <c r="W215" t="s">
        <v>3856</v>
      </c>
      <c r="X215" t="s">
        <v>3858</v>
      </c>
      <c r="Y215" t="s">
        <v>3587</v>
      </c>
      <c r="Z215" t="s">
        <v>3852</v>
      </c>
      <c r="AA215" t="s">
        <v>3860</v>
      </c>
      <c r="AB215" t="s">
        <v>3829</v>
      </c>
      <c r="AC215" t="s">
        <v>3871</v>
      </c>
      <c r="AD215" t="s">
        <v>3881</v>
      </c>
      <c r="AE215" t="s">
        <v>3585</v>
      </c>
      <c r="AF215" t="s">
        <v>3609</v>
      </c>
      <c r="AG215" t="s">
        <v>3589</v>
      </c>
      <c r="AH215" t="s">
        <v>3876</v>
      </c>
      <c r="AI215" t="s">
        <v>3889</v>
      </c>
      <c r="AJ215" t="s">
        <v>3619</v>
      </c>
      <c r="AK215" t="s">
        <v>3625</v>
      </c>
      <c r="AL215" t="s">
        <v>3895</v>
      </c>
      <c r="AM215" t="s">
        <v>3873</v>
      </c>
      <c r="AN215" t="s">
        <v>3631</v>
      </c>
      <c r="AO215" t="s">
        <v>3899</v>
      </c>
      <c r="AP215" t="s">
        <v>3897</v>
      </c>
      <c r="AQ215" t="s">
        <v>3916</v>
      </c>
      <c r="AR215" t="s">
        <v>3886</v>
      </c>
      <c r="AS215" t="s">
        <v>3667</v>
      </c>
      <c r="AT215" t="s">
        <v>3919</v>
      </c>
      <c r="AU215" t="s">
        <v>3615</v>
      </c>
      <c r="AV215" t="s">
        <v>3543</v>
      </c>
      <c r="AW215" t="s">
        <v>3892</v>
      </c>
      <c r="AX215" t="s">
        <v>3645</v>
      </c>
      <c r="AY215" t="s">
        <v>3862</v>
      </c>
      <c r="AZ215" t="s">
        <v>3910</v>
      </c>
      <c r="BA215" t="s">
        <v>3721</v>
      </c>
      <c r="BB215" t="s">
        <v>3697</v>
      </c>
      <c r="BC215" t="s">
        <v>3637</v>
      </c>
      <c r="BD215" t="s">
        <v>3904</v>
      </c>
      <c r="BE215" t="s">
        <v>3591</v>
      </c>
      <c r="BF215" t="s">
        <v>3906</v>
      </c>
      <c r="BG215" t="s">
        <v>3908</v>
      </c>
      <c r="BH215" t="s">
        <v>3848</v>
      </c>
      <c r="BI215" t="s">
        <v>3840</v>
      </c>
      <c r="BJ215" t="s">
        <v>3921</v>
      </c>
      <c r="BK215" t="s">
        <v>3912</v>
      </c>
      <c r="BL215" t="s">
        <v>3914</v>
      </c>
      <c r="BM215" t="s">
        <v>3846</v>
      </c>
      <c r="BN215" t="s">
        <v>3836</v>
      </c>
      <c r="BO215" t="s">
        <v>3884</v>
      </c>
      <c r="BP215" t="s">
        <v>3901</v>
      </c>
    </row>
    <row r="216" spans="2:107">
      <c r="B216">
        <v>16</v>
      </c>
      <c r="C216">
        <v>45</v>
      </c>
      <c r="D216">
        <v>215</v>
      </c>
      <c r="E216" t="s">
        <v>2312</v>
      </c>
      <c r="F216" t="s">
        <v>2228</v>
      </c>
      <c r="G216" t="s">
        <v>272</v>
      </c>
      <c r="H216" t="s">
        <v>3603</v>
      </c>
      <c r="I216" t="s">
        <v>3604</v>
      </c>
      <c r="J216">
        <v>38300</v>
      </c>
      <c r="K216">
        <v>153200</v>
      </c>
      <c r="L216" t="s">
        <v>3542</v>
      </c>
      <c r="O216" t="s">
        <v>5850</v>
      </c>
      <c r="P216" t="s">
        <v>5851</v>
      </c>
      <c r="Q216" t="s">
        <v>3547</v>
      </c>
    </row>
    <row r="217" spans="2:107">
      <c r="B217">
        <v>16</v>
      </c>
      <c r="C217">
        <v>50</v>
      </c>
      <c r="D217">
        <v>185</v>
      </c>
      <c r="E217" t="s">
        <v>2291</v>
      </c>
      <c r="F217" t="s">
        <v>2228</v>
      </c>
      <c r="G217" t="s">
        <v>272</v>
      </c>
      <c r="H217" t="s">
        <v>3549</v>
      </c>
      <c r="I217" t="s">
        <v>3550</v>
      </c>
      <c r="J217">
        <v>29900</v>
      </c>
      <c r="K217">
        <v>119600</v>
      </c>
      <c r="L217" t="s">
        <v>3542</v>
      </c>
      <c r="O217" t="s">
        <v>5852</v>
      </c>
      <c r="P217" t="s">
        <v>5853</v>
      </c>
      <c r="Q217" t="s">
        <v>3927</v>
      </c>
      <c r="R217" t="s">
        <v>3925</v>
      </c>
      <c r="S217" t="s">
        <v>3930</v>
      </c>
      <c r="T217" t="s">
        <v>3838</v>
      </c>
      <c r="U217" t="s">
        <v>3934</v>
      </c>
      <c r="V217" t="s">
        <v>3817</v>
      </c>
      <c r="W217" t="s">
        <v>3823</v>
      </c>
      <c r="X217" t="s">
        <v>3811</v>
      </c>
      <c r="Y217" t="s">
        <v>3819</v>
      </c>
      <c r="Z217" t="s">
        <v>3946</v>
      </c>
      <c r="AA217" t="s">
        <v>3932</v>
      </c>
      <c r="AB217" t="s">
        <v>3561</v>
      </c>
      <c r="AC217" t="s">
        <v>3547</v>
      </c>
      <c r="AD217" t="s">
        <v>3944</v>
      </c>
      <c r="AE217" t="s">
        <v>3950</v>
      </c>
      <c r="AF217" t="s">
        <v>3953</v>
      </c>
      <c r="AG217" t="s">
        <v>3559</v>
      </c>
      <c r="AH217" t="s">
        <v>3940</v>
      </c>
      <c r="AI217" t="s">
        <v>3587</v>
      </c>
      <c r="AJ217" t="s">
        <v>3852</v>
      </c>
    </row>
    <row r="218" spans="2:107">
      <c r="B218">
        <v>16</v>
      </c>
      <c r="C218">
        <v>50</v>
      </c>
      <c r="D218">
        <v>195</v>
      </c>
      <c r="E218" t="s">
        <v>2293</v>
      </c>
      <c r="F218" t="s">
        <v>2228</v>
      </c>
      <c r="G218" t="s">
        <v>272</v>
      </c>
      <c r="H218" t="s">
        <v>3559</v>
      </c>
      <c r="I218" t="s">
        <v>3560</v>
      </c>
      <c r="J218">
        <v>30200</v>
      </c>
      <c r="K218">
        <v>120800</v>
      </c>
      <c r="L218" t="s">
        <v>3542</v>
      </c>
      <c r="O218" t="s">
        <v>5854</v>
      </c>
      <c r="P218" t="s">
        <v>5855</v>
      </c>
      <c r="Q218" t="s">
        <v>3955</v>
      </c>
      <c r="R218" t="s">
        <v>3829</v>
      </c>
    </row>
    <row r="219" spans="2:107">
      <c r="B219">
        <v>16</v>
      </c>
      <c r="C219">
        <v>50</v>
      </c>
      <c r="D219">
        <v>205</v>
      </c>
      <c r="E219" t="s">
        <v>2305</v>
      </c>
      <c r="F219" t="s">
        <v>2228</v>
      </c>
      <c r="G219" t="s">
        <v>272</v>
      </c>
      <c r="H219" t="s">
        <v>3583</v>
      </c>
      <c r="I219" t="s">
        <v>3584</v>
      </c>
      <c r="J219">
        <v>34700</v>
      </c>
      <c r="K219">
        <v>138800</v>
      </c>
      <c r="L219" t="s">
        <v>3542</v>
      </c>
      <c r="O219" t="s">
        <v>5856</v>
      </c>
      <c r="P219" t="s">
        <v>5857</v>
      </c>
      <c r="Q219" t="s">
        <v>3960</v>
      </c>
      <c r="R219" t="s">
        <v>3958</v>
      </c>
    </row>
    <row r="220" spans="2:107">
      <c r="B220">
        <v>16</v>
      </c>
      <c r="C220">
        <v>50</v>
      </c>
      <c r="D220">
        <v>225</v>
      </c>
      <c r="E220" t="s">
        <v>2319</v>
      </c>
      <c r="F220" t="s">
        <v>2228</v>
      </c>
      <c r="G220" t="s">
        <v>272</v>
      </c>
      <c r="H220" t="s">
        <v>3633</v>
      </c>
      <c r="I220" t="s">
        <v>3634</v>
      </c>
      <c r="J220">
        <v>38600</v>
      </c>
      <c r="K220">
        <v>154400</v>
      </c>
      <c r="L220" t="s">
        <v>3542</v>
      </c>
      <c r="O220" t="s">
        <v>5858</v>
      </c>
      <c r="P220" t="s">
        <v>5859</v>
      </c>
      <c r="Q220" t="s">
        <v>3962</v>
      </c>
      <c r="R220" t="s">
        <v>3964</v>
      </c>
      <c r="S220" t="s">
        <v>3966</v>
      </c>
      <c r="T220" t="s">
        <v>3969</v>
      </c>
      <c r="U220" t="s">
        <v>3790</v>
      </c>
    </row>
    <row r="221" spans="2:107">
      <c r="B221">
        <v>16</v>
      </c>
      <c r="C221">
        <v>55</v>
      </c>
      <c r="D221">
        <v>185</v>
      </c>
      <c r="E221" t="s">
        <v>2292</v>
      </c>
      <c r="F221" t="s">
        <v>2228</v>
      </c>
      <c r="G221" t="s">
        <v>272</v>
      </c>
      <c r="H221" t="s">
        <v>3551</v>
      </c>
      <c r="I221" t="s">
        <v>3552</v>
      </c>
      <c r="J221">
        <v>29000</v>
      </c>
      <c r="K221">
        <v>116000</v>
      </c>
      <c r="L221" t="s">
        <v>3542</v>
      </c>
      <c r="O221" t="s">
        <v>5860</v>
      </c>
      <c r="P221" t="s">
        <v>5861</v>
      </c>
      <c r="Q221" t="s">
        <v>4009</v>
      </c>
      <c r="R221" t="s">
        <v>3735</v>
      </c>
      <c r="S221" t="s">
        <v>3801</v>
      </c>
      <c r="T221" t="s">
        <v>3988</v>
      </c>
      <c r="U221" t="s">
        <v>3986</v>
      </c>
      <c r="V221" t="s">
        <v>3675</v>
      </c>
      <c r="W221" t="s">
        <v>4003</v>
      </c>
      <c r="X221" t="s">
        <v>4005</v>
      </c>
      <c r="Y221" t="s">
        <v>3799</v>
      </c>
      <c r="Z221" t="s">
        <v>3983</v>
      </c>
      <c r="AA221" t="s">
        <v>3966</v>
      </c>
      <c r="AB221" t="s">
        <v>3792</v>
      </c>
      <c r="AC221" t="s">
        <v>3739</v>
      </c>
      <c r="AD221" t="s">
        <v>3973</v>
      </c>
      <c r="AE221" t="s">
        <v>3992</v>
      </c>
      <c r="AF221" t="s">
        <v>3999</v>
      </c>
      <c r="AG221" t="s">
        <v>4001</v>
      </c>
      <c r="AH221" t="s">
        <v>3781</v>
      </c>
      <c r="AI221" t="s">
        <v>4016</v>
      </c>
      <c r="AJ221" t="s">
        <v>4028</v>
      </c>
      <c r="AK221" t="s">
        <v>3980</v>
      </c>
      <c r="AL221" t="s">
        <v>3976</v>
      </c>
      <c r="AM221" t="s">
        <v>3978</v>
      </c>
      <c r="AN221" t="s">
        <v>4007</v>
      </c>
      <c r="AO221" t="s">
        <v>4043</v>
      </c>
      <c r="AP221" t="s">
        <v>4045</v>
      </c>
      <c r="AQ221" t="s">
        <v>4019</v>
      </c>
      <c r="AR221" t="s">
        <v>3540</v>
      </c>
      <c r="AS221" t="s">
        <v>4032</v>
      </c>
      <c r="AT221" t="s">
        <v>4041</v>
      </c>
      <c r="AU221" t="s">
        <v>3990</v>
      </c>
      <c r="AV221" t="s">
        <v>3994</v>
      </c>
      <c r="AW221" t="s">
        <v>3765</v>
      </c>
      <c r="AX221" t="s">
        <v>3997</v>
      </c>
      <c r="AY221" t="s">
        <v>4013</v>
      </c>
      <c r="AZ221" t="s">
        <v>4022</v>
      </c>
      <c r="BA221" t="s">
        <v>4030</v>
      </c>
      <c r="BB221" t="s">
        <v>4039</v>
      </c>
      <c r="BC221" t="s">
        <v>4035</v>
      </c>
      <c r="BD221" t="s">
        <v>4037</v>
      </c>
      <c r="BE221" t="s">
        <v>4011</v>
      </c>
      <c r="BF221" t="s">
        <v>4047</v>
      </c>
      <c r="BG221" t="s">
        <v>4049</v>
      </c>
      <c r="BH221" t="s">
        <v>4024</v>
      </c>
      <c r="BI221" t="s">
        <v>4026</v>
      </c>
    </row>
    <row r="222" spans="2:107">
      <c r="B222">
        <v>16</v>
      </c>
      <c r="C222">
        <v>55</v>
      </c>
      <c r="D222">
        <v>195</v>
      </c>
      <c r="E222" t="s">
        <v>2297</v>
      </c>
      <c r="F222" t="s">
        <v>2228</v>
      </c>
      <c r="G222" t="s">
        <v>272</v>
      </c>
      <c r="H222" t="s">
        <v>3563</v>
      </c>
      <c r="I222" t="s">
        <v>3564</v>
      </c>
      <c r="J222">
        <v>29700</v>
      </c>
      <c r="K222">
        <v>118800</v>
      </c>
      <c r="L222" t="s">
        <v>3542</v>
      </c>
      <c r="O222" t="s">
        <v>5862</v>
      </c>
      <c r="P222" t="s">
        <v>5863</v>
      </c>
      <c r="Q222" t="s">
        <v>4051</v>
      </c>
      <c r="R222" t="s">
        <v>4053</v>
      </c>
      <c r="S222" t="s">
        <v>4067</v>
      </c>
      <c r="T222" t="s">
        <v>4069</v>
      </c>
      <c r="U222" t="s">
        <v>3799</v>
      </c>
      <c r="V222" t="s">
        <v>4057</v>
      </c>
      <c r="W222" t="s">
        <v>4084</v>
      </c>
      <c r="X222" t="s">
        <v>3751</v>
      </c>
      <c r="Y222" t="s">
        <v>4074</v>
      </c>
      <c r="Z222" t="s">
        <v>4086</v>
      </c>
      <c r="AA222" t="s">
        <v>4061</v>
      </c>
      <c r="AB222" t="s">
        <v>4063</v>
      </c>
      <c r="AC222" t="s">
        <v>4082</v>
      </c>
      <c r="AD222" t="s">
        <v>4055</v>
      </c>
      <c r="AE222" t="s">
        <v>3775</v>
      </c>
      <c r="AF222" t="s">
        <v>4088</v>
      </c>
      <c r="AG222" t="s">
        <v>4076</v>
      </c>
      <c r="AH222" t="s">
        <v>4065</v>
      </c>
      <c r="AI222" t="s">
        <v>4072</v>
      </c>
      <c r="AJ222" t="s">
        <v>4078</v>
      </c>
      <c r="AK222" t="s">
        <v>4080</v>
      </c>
    </row>
    <row r="223" spans="2:107">
      <c r="B223">
        <v>16</v>
      </c>
      <c r="C223">
        <v>55</v>
      </c>
      <c r="D223">
        <v>205</v>
      </c>
      <c r="E223" t="s">
        <v>2307</v>
      </c>
      <c r="F223" t="s">
        <v>2228</v>
      </c>
      <c r="G223" t="s">
        <v>272</v>
      </c>
      <c r="H223" t="s">
        <v>3587</v>
      </c>
      <c r="I223" t="s">
        <v>3588</v>
      </c>
      <c r="J223">
        <v>33100</v>
      </c>
      <c r="K223">
        <v>132400</v>
      </c>
      <c r="L223" t="s">
        <v>3542</v>
      </c>
      <c r="O223" t="s">
        <v>5864</v>
      </c>
      <c r="P223" t="s">
        <v>5865</v>
      </c>
      <c r="Q223" t="s">
        <v>4090</v>
      </c>
    </row>
    <row r="224" spans="2:107">
      <c r="B224">
        <v>16</v>
      </c>
      <c r="C224">
        <v>55</v>
      </c>
      <c r="D224">
        <v>215</v>
      </c>
      <c r="E224" t="s">
        <v>2310</v>
      </c>
      <c r="F224" t="s">
        <v>2228</v>
      </c>
      <c r="G224" t="s">
        <v>272</v>
      </c>
      <c r="H224" t="s">
        <v>3611</v>
      </c>
      <c r="I224" t="s">
        <v>3612</v>
      </c>
      <c r="J224">
        <v>36200</v>
      </c>
      <c r="K224">
        <v>144800</v>
      </c>
      <c r="L224" t="s">
        <v>3542</v>
      </c>
      <c r="O224" t="s">
        <v>5866</v>
      </c>
      <c r="P224" t="s">
        <v>5867</v>
      </c>
      <c r="Q224" t="s">
        <v>4094</v>
      </c>
      <c r="R224" t="s">
        <v>4092</v>
      </c>
    </row>
    <row r="225" spans="2:177">
      <c r="B225">
        <v>16</v>
      </c>
      <c r="C225">
        <v>55</v>
      </c>
      <c r="D225">
        <v>225</v>
      </c>
      <c r="E225" t="s">
        <v>2324</v>
      </c>
      <c r="F225" t="s">
        <v>2228</v>
      </c>
      <c r="G225" t="s">
        <v>272</v>
      </c>
      <c r="H225" t="s">
        <v>3639</v>
      </c>
      <c r="I225" t="s">
        <v>3640</v>
      </c>
      <c r="J225">
        <v>38100</v>
      </c>
      <c r="K225">
        <v>152400</v>
      </c>
      <c r="L225" t="s">
        <v>3542</v>
      </c>
      <c r="O225" t="s">
        <v>5868</v>
      </c>
      <c r="P225" t="s">
        <v>5869</v>
      </c>
      <c r="Q225" t="s">
        <v>3825</v>
      </c>
      <c r="R225" t="s">
        <v>4096</v>
      </c>
      <c r="S225" t="s">
        <v>3561</v>
      </c>
      <c r="T225" t="s">
        <v>3557</v>
      </c>
      <c r="U225" t="s">
        <v>4101</v>
      </c>
      <c r="V225" t="s">
        <v>3603</v>
      </c>
      <c r="W225" t="s">
        <v>4103</v>
      </c>
      <c r="X225" t="s">
        <v>4128</v>
      </c>
      <c r="Y225" t="s">
        <v>4109</v>
      </c>
      <c r="Z225" t="s">
        <v>4114</v>
      </c>
      <c r="AA225" t="s">
        <v>4112</v>
      </c>
      <c r="AB225" t="s">
        <v>4118</v>
      </c>
      <c r="AC225" t="s">
        <v>4116</v>
      </c>
      <c r="AD225" t="s">
        <v>4124</v>
      </c>
      <c r="AE225" t="s">
        <v>4126</v>
      </c>
      <c r="AF225" t="s">
        <v>3697</v>
      </c>
      <c r="AG225" t="s">
        <v>4122</v>
      </c>
      <c r="AH225" t="s">
        <v>4106</v>
      </c>
      <c r="AI225" t="s">
        <v>3685</v>
      </c>
      <c r="AJ225" t="s">
        <v>4130</v>
      </c>
      <c r="AK225" t="s">
        <v>4120</v>
      </c>
    </row>
    <row r="226" spans="2:177">
      <c r="B226">
        <v>16</v>
      </c>
      <c r="C226">
        <v>60</v>
      </c>
      <c r="D226">
        <v>195</v>
      </c>
      <c r="E226" t="s">
        <v>2298</v>
      </c>
      <c r="F226" t="s">
        <v>2228</v>
      </c>
      <c r="G226" t="s">
        <v>272</v>
      </c>
      <c r="H226" t="s">
        <v>3567</v>
      </c>
      <c r="I226" t="s">
        <v>3568</v>
      </c>
      <c r="J226">
        <v>27200</v>
      </c>
      <c r="K226">
        <v>108800</v>
      </c>
      <c r="L226" t="s">
        <v>3542</v>
      </c>
      <c r="O226" t="s">
        <v>5870</v>
      </c>
      <c r="P226" t="s">
        <v>5871</v>
      </c>
      <c r="Q226" t="s">
        <v>4176</v>
      </c>
      <c r="R226" t="s">
        <v>4153</v>
      </c>
      <c r="S226" t="s">
        <v>4221</v>
      </c>
      <c r="T226" t="s">
        <v>4134</v>
      </c>
      <c r="U226" t="s">
        <v>4143</v>
      </c>
      <c r="V226" t="s">
        <v>4141</v>
      </c>
      <c r="W226" t="s">
        <v>4164</v>
      </c>
      <c r="X226" t="s">
        <v>4168</v>
      </c>
      <c r="Y226" t="s">
        <v>4166</v>
      </c>
      <c r="Z226" t="s">
        <v>4186</v>
      </c>
      <c r="AA226" t="s">
        <v>4233</v>
      </c>
      <c r="AB226" t="s">
        <v>4145</v>
      </c>
      <c r="AC226" t="s">
        <v>4151</v>
      </c>
      <c r="AD226" t="s">
        <v>4147</v>
      </c>
      <c r="AE226" t="s">
        <v>4149</v>
      </c>
      <c r="AF226" t="s">
        <v>4199</v>
      </c>
      <c r="AG226" t="s">
        <v>4215</v>
      </c>
      <c r="AH226" t="s">
        <v>4137</v>
      </c>
      <c r="AI226" t="s">
        <v>3577</v>
      </c>
      <c r="AJ226" t="s">
        <v>4139</v>
      </c>
      <c r="AK226" t="s">
        <v>4155</v>
      </c>
      <c r="AL226" t="s">
        <v>4157</v>
      </c>
      <c r="AM226" t="s">
        <v>3625</v>
      </c>
      <c r="AN226" t="s">
        <v>4160</v>
      </c>
      <c r="AO226" t="s">
        <v>4180</v>
      </c>
      <c r="AP226" t="s">
        <v>4184</v>
      </c>
      <c r="AQ226" t="s">
        <v>4202</v>
      </c>
      <c r="AR226" t="s">
        <v>4204</v>
      </c>
      <c r="AS226" t="s">
        <v>4109</v>
      </c>
      <c r="AT226" t="s">
        <v>3705</v>
      </c>
      <c r="AU226" t="s">
        <v>4241</v>
      </c>
      <c r="AV226" t="s">
        <v>4252</v>
      </c>
      <c r="AW226" t="s">
        <v>4171</v>
      </c>
      <c r="AX226" t="s">
        <v>3631</v>
      </c>
      <c r="AY226" t="s">
        <v>4188</v>
      </c>
      <c r="AZ226" t="s">
        <v>4132</v>
      </c>
      <c r="BA226" t="s">
        <v>3695</v>
      </c>
      <c r="BB226" t="s">
        <v>4245</v>
      </c>
      <c r="BC226" t="s">
        <v>4194</v>
      </c>
      <c r="BD226" t="s">
        <v>4112</v>
      </c>
      <c r="BE226" t="s">
        <v>3719</v>
      </c>
      <c r="BF226" t="s">
        <v>4162</v>
      </c>
      <c r="BG226" t="s">
        <v>4182</v>
      </c>
      <c r="BH226" t="s">
        <v>3689</v>
      </c>
      <c r="BI226" t="s">
        <v>4227</v>
      </c>
      <c r="BJ226" t="s">
        <v>3707</v>
      </c>
      <c r="BK226" t="s">
        <v>4224</v>
      </c>
      <c r="BL226" t="s">
        <v>4263</v>
      </c>
      <c r="BM226" t="s">
        <v>4173</v>
      </c>
      <c r="BN226" t="s">
        <v>3729</v>
      </c>
      <c r="BO226" t="s">
        <v>4190</v>
      </c>
      <c r="BP226" t="s">
        <v>4192</v>
      </c>
      <c r="BQ226" t="s">
        <v>3697</v>
      </c>
      <c r="BR226" t="s">
        <v>4235</v>
      </c>
      <c r="BS226" t="s">
        <v>4237</v>
      </c>
      <c r="BT226" t="s">
        <v>4239</v>
      </c>
      <c r="BU226" t="s">
        <v>4243</v>
      </c>
      <c r="BV226" t="s">
        <v>3966</v>
      </c>
      <c r="BW226" t="s">
        <v>4178</v>
      </c>
      <c r="BX226" t="s">
        <v>4196</v>
      </c>
      <c r="BY226" t="s">
        <v>3685</v>
      </c>
      <c r="BZ226" t="s">
        <v>4217</v>
      </c>
      <c r="CA226" t="s">
        <v>3703</v>
      </c>
      <c r="CB226" t="s">
        <v>4248</v>
      </c>
      <c r="CC226" t="s">
        <v>4259</v>
      </c>
      <c r="CD226" t="s">
        <v>4267</v>
      </c>
      <c r="CE226" t="s">
        <v>4207</v>
      </c>
      <c r="CF226" t="s">
        <v>4229</v>
      </c>
      <c r="CG226" t="s">
        <v>4231</v>
      </c>
      <c r="CH226" t="s">
        <v>4256</v>
      </c>
      <c r="CI226" t="s">
        <v>4254</v>
      </c>
      <c r="CJ226" t="s">
        <v>4261</v>
      </c>
      <c r="CK226" t="s">
        <v>4211</v>
      </c>
      <c r="CL226" t="s">
        <v>4213</v>
      </c>
      <c r="CM226" t="s">
        <v>4265</v>
      </c>
      <c r="CN226" t="s">
        <v>4269</v>
      </c>
      <c r="CO226" t="s">
        <v>4250</v>
      </c>
    </row>
    <row r="227" spans="2:177">
      <c r="B227">
        <v>16</v>
      </c>
      <c r="C227">
        <v>60</v>
      </c>
      <c r="D227">
        <v>205</v>
      </c>
      <c r="E227" t="s">
        <v>2309</v>
      </c>
      <c r="F227" t="s">
        <v>2228</v>
      </c>
      <c r="G227" t="s">
        <v>272</v>
      </c>
      <c r="H227" t="s">
        <v>3595</v>
      </c>
      <c r="I227" t="s">
        <v>3596</v>
      </c>
      <c r="J227">
        <v>29000</v>
      </c>
      <c r="K227">
        <v>116000</v>
      </c>
      <c r="L227" t="s">
        <v>3542</v>
      </c>
      <c r="O227" t="s">
        <v>5872</v>
      </c>
      <c r="P227" t="s">
        <v>5873</v>
      </c>
      <c r="Q227" t="s">
        <v>4340</v>
      </c>
      <c r="R227" t="s">
        <v>4417</v>
      </c>
      <c r="S227" t="s">
        <v>4291</v>
      </c>
      <c r="T227" t="s">
        <v>4186</v>
      </c>
      <c r="U227" t="s">
        <v>4353</v>
      </c>
      <c r="V227" t="s">
        <v>4457</v>
      </c>
      <c r="W227" t="s">
        <v>4491</v>
      </c>
      <c r="X227" t="s">
        <v>4272</v>
      </c>
      <c r="Y227" t="s">
        <v>4326</v>
      </c>
      <c r="Z227" t="s">
        <v>4373</v>
      </c>
      <c r="AA227" t="s">
        <v>4401</v>
      </c>
      <c r="AB227" t="s">
        <v>4438</v>
      </c>
      <c r="AC227" t="s">
        <v>4128</v>
      </c>
      <c r="AD227" t="s">
        <v>4137</v>
      </c>
      <c r="AE227" t="s">
        <v>4274</v>
      </c>
      <c r="AF227" t="s">
        <v>4286</v>
      </c>
      <c r="AG227" t="s">
        <v>4180</v>
      </c>
      <c r="AH227" t="s">
        <v>4204</v>
      </c>
      <c r="AI227" t="s">
        <v>4114</v>
      </c>
      <c r="AJ227" t="s">
        <v>4241</v>
      </c>
      <c r="AK227" t="s">
        <v>4475</v>
      </c>
      <c r="AL227" t="s">
        <v>4293</v>
      </c>
      <c r="AM227" t="s">
        <v>4188</v>
      </c>
      <c r="AN227" t="s">
        <v>4355</v>
      </c>
      <c r="AO227" t="s">
        <v>4391</v>
      </c>
      <c r="AP227" t="s">
        <v>4509</v>
      </c>
      <c r="AQ227" t="s">
        <v>4297</v>
      </c>
      <c r="AR227" t="s">
        <v>4316</v>
      </c>
      <c r="AS227" t="s">
        <v>4481</v>
      </c>
      <c r="AT227" t="s">
        <v>4318</v>
      </c>
      <c r="AU227" t="s">
        <v>4361</v>
      </c>
      <c r="AV227" t="s">
        <v>4371</v>
      </c>
      <c r="AW227" t="s">
        <v>4395</v>
      </c>
      <c r="AX227" t="s">
        <v>4430</v>
      </c>
      <c r="AY227" t="s">
        <v>4459</v>
      </c>
      <c r="AZ227" t="s">
        <v>4493</v>
      </c>
      <c r="BA227" t="s">
        <v>4515</v>
      </c>
      <c r="BB227" t="s">
        <v>4527</v>
      </c>
      <c r="BC227" t="s">
        <v>4543</v>
      </c>
      <c r="BD227" t="s">
        <v>4560</v>
      </c>
      <c r="BE227" t="s">
        <v>4280</v>
      </c>
      <c r="BF227" t="s">
        <v>4278</v>
      </c>
      <c r="BG227" t="s">
        <v>4301</v>
      </c>
      <c r="BH227" t="s">
        <v>3653</v>
      </c>
      <c r="BI227" t="s">
        <v>4330</v>
      </c>
      <c r="BJ227" t="s">
        <v>4328</v>
      </c>
      <c r="BK227" t="s">
        <v>4377</v>
      </c>
      <c r="BL227" t="s">
        <v>4375</v>
      </c>
      <c r="BM227" t="s">
        <v>3701</v>
      </c>
      <c r="BN227" t="s">
        <v>4403</v>
      </c>
      <c r="BO227" t="s">
        <v>4413</v>
      </c>
      <c r="BP227" t="s">
        <v>4440</v>
      </c>
      <c r="BQ227" t="s">
        <v>4447</v>
      </c>
      <c r="BR227" t="s">
        <v>4470</v>
      </c>
      <c r="BS227" t="s">
        <v>4501</v>
      </c>
      <c r="BT227" t="s">
        <v>4289</v>
      </c>
      <c r="BU227" t="s">
        <v>3627</v>
      </c>
      <c r="BV227" t="s">
        <v>4182</v>
      </c>
      <c r="BW227" t="s">
        <v>4345</v>
      </c>
      <c r="BX227" t="s">
        <v>4343</v>
      </c>
      <c r="BY227" t="s">
        <v>4347</v>
      </c>
      <c r="BZ227" t="s">
        <v>4118</v>
      </c>
      <c r="CA227" t="s">
        <v>4420</v>
      </c>
      <c r="CB227" t="s">
        <v>4126</v>
      </c>
      <c r="CC227" t="s">
        <v>4295</v>
      </c>
      <c r="CD227" t="s">
        <v>4357</v>
      </c>
      <c r="CE227" t="s">
        <v>4453</v>
      </c>
      <c r="CF227" t="s">
        <v>4483</v>
      </c>
      <c r="CG227" t="s">
        <v>4513</v>
      </c>
      <c r="CH227" t="s">
        <v>4539</v>
      </c>
      <c r="CI227" t="s">
        <v>4299</v>
      </c>
      <c r="CJ227" t="s">
        <v>4320</v>
      </c>
      <c r="CK227" t="s">
        <v>4363</v>
      </c>
      <c r="CL227" t="s">
        <v>4365</v>
      </c>
      <c r="CM227" t="s">
        <v>4397</v>
      </c>
      <c r="CN227" t="s">
        <v>4432</v>
      </c>
      <c r="CO227" t="s">
        <v>4436</v>
      </c>
      <c r="CP227" t="s">
        <v>4461</v>
      </c>
      <c r="CQ227" t="s">
        <v>4467</v>
      </c>
      <c r="CR227" t="s">
        <v>4495</v>
      </c>
      <c r="CS227" t="s">
        <v>4517</v>
      </c>
      <c r="CT227" t="s">
        <v>4519</v>
      </c>
      <c r="CU227" t="s">
        <v>4529</v>
      </c>
      <c r="CV227" t="s">
        <v>4556</v>
      </c>
      <c r="CW227" t="s">
        <v>4282</v>
      </c>
      <c r="CX227" t="s">
        <v>4284</v>
      </c>
      <c r="CY227" t="s">
        <v>4304</v>
      </c>
      <c r="CZ227" t="s">
        <v>4306</v>
      </c>
      <c r="DA227" t="s">
        <v>4332</v>
      </c>
      <c r="DB227" t="s">
        <v>4338</v>
      </c>
      <c r="DC227" t="s">
        <v>4332</v>
      </c>
      <c r="DD227" t="s">
        <v>4380</v>
      </c>
      <c r="DE227" t="s">
        <v>4564</v>
      </c>
      <c r="DF227" t="s">
        <v>4405</v>
      </c>
      <c r="DG227" t="s">
        <v>4442</v>
      </c>
      <c r="DH227" t="s">
        <v>4130</v>
      </c>
      <c r="DI227" t="s">
        <v>4503</v>
      </c>
      <c r="DJ227" t="s">
        <v>4523</v>
      </c>
      <c r="DK227" t="s">
        <v>4525</v>
      </c>
      <c r="DL227" t="s">
        <v>4267</v>
      </c>
      <c r="DM227" t="s">
        <v>4310</v>
      </c>
      <c r="DN227" t="s">
        <v>4349</v>
      </c>
      <c r="DO227" t="s">
        <v>4120</v>
      </c>
      <c r="DP227" t="s">
        <v>4422</v>
      </c>
      <c r="DQ227" t="s">
        <v>4254</v>
      </c>
      <c r="DR227" t="s">
        <v>4276</v>
      </c>
      <c r="DS227" t="s">
        <v>4314</v>
      </c>
      <c r="DT227" t="s">
        <v>4359</v>
      </c>
      <c r="DU227" t="s">
        <v>4393</v>
      </c>
      <c r="DV227" t="s">
        <v>4428</v>
      </c>
      <c r="DW227" t="s">
        <v>4485</v>
      </c>
      <c r="DX227" t="s">
        <v>4489</v>
      </c>
      <c r="DY227" t="s">
        <v>4511</v>
      </c>
      <c r="DZ227" t="s">
        <v>4541</v>
      </c>
      <c r="EA227" t="s">
        <v>4554</v>
      </c>
      <c r="EB227" t="s">
        <v>4558</v>
      </c>
      <c r="EC227" t="s">
        <v>4322</v>
      </c>
      <c r="ED227" t="s">
        <v>4367</v>
      </c>
      <c r="EE227" t="s">
        <v>4399</v>
      </c>
      <c r="EF227" t="s">
        <v>4434</v>
      </c>
      <c r="EG227" t="s">
        <v>4463</v>
      </c>
      <c r="EH227" t="s">
        <v>4497</v>
      </c>
      <c r="EI227" t="s">
        <v>4499</v>
      </c>
      <c r="EJ227" t="s">
        <v>4568</v>
      </c>
      <c r="EK227" t="s">
        <v>4521</v>
      </c>
      <c r="EL227" t="s">
        <v>4265</v>
      </c>
      <c r="EM227" t="s">
        <v>4269</v>
      </c>
      <c r="EN227" t="s">
        <v>4546</v>
      </c>
      <c r="EO227" t="s">
        <v>4334</v>
      </c>
      <c r="EP227" t="s">
        <v>4336</v>
      </c>
      <c r="EQ227" t="s">
        <v>4382</v>
      </c>
      <c r="ER227" t="s">
        <v>4407</v>
      </c>
      <c r="ES227" t="s">
        <v>4409</v>
      </c>
      <c r="ET227" t="s">
        <v>4415</v>
      </c>
      <c r="EU227" t="s">
        <v>4250</v>
      </c>
      <c r="EV227" t="s">
        <v>4566</v>
      </c>
      <c r="EW227" t="s">
        <v>4505</v>
      </c>
      <c r="EX227" t="s">
        <v>4351</v>
      </c>
      <c r="EY227" t="s">
        <v>4389</v>
      </c>
      <c r="EZ227" t="s">
        <v>4562</v>
      </c>
      <c r="FA227" t="s">
        <v>4424</v>
      </c>
      <c r="FB227" t="s">
        <v>4455</v>
      </c>
      <c r="FC227" t="s">
        <v>4487</v>
      </c>
      <c r="FD227" t="s">
        <v>4552</v>
      </c>
      <c r="FE227" t="s">
        <v>4324</v>
      </c>
      <c r="FF227" t="s">
        <v>4369</v>
      </c>
      <c r="FG227" t="s">
        <v>4465</v>
      </c>
      <c r="FH227" t="s">
        <v>4532</v>
      </c>
      <c r="FI227" t="s">
        <v>4534</v>
      </c>
      <c r="FJ227" t="s">
        <v>4384</v>
      </c>
      <c r="FK227" t="s">
        <v>4411</v>
      </c>
      <c r="FL227" t="s">
        <v>4445</v>
      </c>
      <c r="FM227" t="s">
        <v>4473</v>
      </c>
      <c r="FN227" t="s">
        <v>4507</v>
      </c>
      <c r="FO227" t="s">
        <v>4548</v>
      </c>
      <c r="FP227" t="s">
        <v>4426</v>
      </c>
      <c r="FQ227" t="s">
        <v>4451</v>
      </c>
      <c r="FR227" t="s">
        <v>4479</v>
      </c>
      <c r="FS227" t="s">
        <v>4536</v>
      </c>
      <c r="FT227" t="s">
        <v>4550</v>
      </c>
      <c r="FU227" t="s">
        <v>4477</v>
      </c>
    </row>
    <row r="228" spans="2:177">
      <c r="B228">
        <v>16</v>
      </c>
      <c r="C228">
        <v>60</v>
      </c>
      <c r="D228">
        <v>215</v>
      </c>
      <c r="E228" t="s">
        <v>2316</v>
      </c>
      <c r="F228" t="s">
        <v>2228</v>
      </c>
      <c r="G228" t="s">
        <v>272</v>
      </c>
      <c r="H228" t="s">
        <v>3617</v>
      </c>
      <c r="I228" t="s">
        <v>3618</v>
      </c>
      <c r="J228">
        <v>30400</v>
      </c>
      <c r="K228">
        <v>121600</v>
      </c>
      <c r="L228" t="s">
        <v>3542</v>
      </c>
      <c r="O228" t="s">
        <v>5874</v>
      </c>
      <c r="P228" t="s">
        <v>5875</v>
      </c>
      <c r="Q228" t="s">
        <v>3735</v>
      </c>
      <c r="R228" t="s">
        <v>3749</v>
      </c>
      <c r="S228" t="s">
        <v>4582</v>
      </c>
      <c r="T228" t="s">
        <v>3964</v>
      </c>
      <c r="U228" t="s">
        <v>4573</v>
      </c>
      <c r="V228" t="s">
        <v>4057</v>
      </c>
      <c r="W228" t="s">
        <v>4596</v>
      </c>
      <c r="X228" t="s">
        <v>4629</v>
      </c>
      <c r="Y228" t="s">
        <v>4642</v>
      </c>
      <c r="Z228" t="s">
        <v>4602</v>
      </c>
      <c r="AA228" t="s">
        <v>4576</v>
      </c>
      <c r="AB228" t="s">
        <v>4613</v>
      </c>
      <c r="AC228" t="s">
        <v>4697</v>
      </c>
      <c r="AD228" t="s">
        <v>4585</v>
      </c>
      <c r="AE228" t="s">
        <v>3904</v>
      </c>
      <c r="AF228" t="s">
        <v>3973</v>
      </c>
      <c r="AG228" t="s">
        <v>3992</v>
      </c>
      <c r="AH228" t="s">
        <v>3999</v>
      </c>
      <c r="AI228" t="s">
        <v>3769</v>
      </c>
      <c r="AJ228" t="s">
        <v>4016</v>
      </c>
      <c r="AK228" t="s">
        <v>4661</v>
      </c>
      <c r="AL228" t="s">
        <v>3733</v>
      </c>
      <c r="AM228" t="s">
        <v>4593</v>
      </c>
      <c r="AN228" t="s">
        <v>3976</v>
      </c>
      <c r="AO228" t="s">
        <v>3908</v>
      </c>
      <c r="AP228" t="s">
        <v>4625</v>
      </c>
      <c r="AQ228" t="s">
        <v>4640</v>
      </c>
      <c r="AR228" t="s">
        <v>3969</v>
      </c>
      <c r="AS228" t="s">
        <v>4599</v>
      </c>
      <c r="AT228" t="s">
        <v>4711</v>
      </c>
      <c r="AU228" t="s">
        <v>4570</v>
      </c>
      <c r="AV228" t="s">
        <v>3540</v>
      </c>
      <c r="AW228" t="s">
        <v>4261</v>
      </c>
      <c r="AX228" t="s">
        <v>4691</v>
      </c>
      <c r="AY228" t="s">
        <v>4699</v>
      </c>
      <c r="AZ228" t="s">
        <v>4578</v>
      </c>
      <c r="BA228" t="s">
        <v>4604</v>
      </c>
      <c r="BB228" t="s">
        <v>3994</v>
      </c>
      <c r="BC228" t="s">
        <v>3767</v>
      </c>
      <c r="BD228" t="s">
        <v>4615</v>
      </c>
      <c r="BE228" t="s">
        <v>3779</v>
      </c>
      <c r="BF228" t="s">
        <v>4022</v>
      </c>
      <c r="BG228" t="s">
        <v>3790</v>
      </c>
      <c r="BH228" t="s">
        <v>4677</v>
      </c>
      <c r="BI228" t="s">
        <v>4588</v>
      </c>
      <c r="BJ228" t="s">
        <v>4609</v>
      </c>
      <c r="BK228" t="s">
        <v>3771</v>
      </c>
      <c r="BL228" t="s">
        <v>4638</v>
      </c>
      <c r="BM228" t="s">
        <v>4663</v>
      </c>
      <c r="BN228" t="s">
        <v>4685</v>
      </c>
      <c r="BO228" t="s">
        <v>4627</v>
      </c>
      <c r="BP228" t="s">
        <v>4709</v>
      </c>
      <c r="BQ228" t="s">
        <v>4668</v>
      </c>
      <c r="BR228" t="s">
        <v>4505</v>
      </c>
      <c r="BS228" t="s">
        <v>4035</v>
      </c>
      <c r="BT228" t="s">
        <v>4701</v>
      </c>
      <c r="BU228" t="s">
        <v>4611</v>
      </c>
      <c r="BV228" t="s">
        <v>4424</v>
      </c>
      <c r="BW228" t="s">
        <v>4632</v>
      </c>
      <c r="BX228" t="s">
        <v>4647</v>
      </c>
      <c r="BY228" t="s">
        <v>4649</v>
      </c>
      <c r="BZ228" t="s">
        <v>4673</v>
      </c>
      <c r="CA228" t="s">
        <v>4693</v>
      </c>
      <c r="CB228" t="s">
        <v>4707</v>
      </c>
      <c r="CC228" t="s">
        <v>4705</v>
      </c>
      <c r="CD228" t="s">
        <v>4580</v>
      </c>
      <c r="CE228" t="s">
        <v>4606</v>
      </c>
      <c r="CF228" t="s">
        <v>4619</v>
      </c>
      <c r="CG228" t="s">
        <v>4635</v>
      </c>
      <c r="CH228" t="s">
        <v>4657</v>
      </c>
      <c r="CI228" t="s">
        <v>4659</v>
      </c>
      <c r="CJ228" t="s">
        <v>4683</v>
      </c>
      <c r="CK228" t="s">
        <v>4679</v>
      </c>
      <c r="CL228" t="s">
        <v>4590</v>
      </c>
      <c r="CM228" t="s">
        <v>4665</v>
      </c>
      <c r="CN228" t="s">
        <v>4644</v>
      </c>
      <c r="CO228" t="s">
        <v>4703</v>
      </c>
      <c r="CP228" t="s">
        <v>4651</v>
      </c>
      <c r="CQ228" t="s">
        <v>4653</v>
      </c>
      <c r="CR228" t="s">
        <v>4675</v>
      </c>
      <c r="CS228" t="s">
        <v>4695</v>
      </c>
      <c r="CT228" t="s">
        <v>4713</v>
      </c>
      <c r="CU228" t="s">
        <v>4681</v>
      </c>
      <c r="CV228" t="s">
        <v>4719</v>
      </c>
      <c r="CW228" t="s">
        <v>4715</v>
      </c>
      <c r="CX228" t="s">
        <v>4717</v>
      </c>
      <c r="CY228" t="s">
        <v>4670</v>
      </c>
      <c r="CZ228" t="s">
        <v>4689</v>
      </c>
    </row>
    <row r="229" spans="2:177">
      <c r="B229">
        <v>16</v>
      </c>
      <c r="C229">
        <v>60</v>
      </c>
      <c r="D229">
        <v>225</v>
      </c>
      <c r="E229" t="s">
        <v>2328</v>
      </c>
      <c r="F229" t="s">
        <v>2228</v>
      </c>
      <c r="G229" t="s">
        <v>272</v>
      </c>
      <c r="H229" t="s">
        <v>3647</v>
      </c>
      <c r="I229" t="s">
        <v>3648</v>
      </c>
      <c r="J229">
        <v>33500</v>
      </c>
      <c r="K229">
        <v>134000</v>
      </c>
      <c r="L229" t="s">
        <v>3542</v>
      </c>
      <c r="O229" t="s">
        <v>5876</v>
      </c>
      <c r="P229" t="s">
        <v>5877</v>
      </c>
      <c r="Q229" t="s">
        <v>4721</v>
      </c>
      <c r="R229" t="s">
        <v>4724</v>
      </c>
      <c r="S229" t="s">
        <v>4340</v>
      </c>
      <c r="T229" t="s">
        <v>4143</v>
      </c>
      <c r="U229" t="s">
        <v>4727</v>
      </c>
      <c r="V229" t="s">
        <v>4291</v>
      </c>
      <c r="W229" t="s">
        <v>4353</v>
      </c>
      <c r="X229" t="s">
        <v>4731</v>
      </c>
      <c r="Y229" t="s">
        <v>4740</v>
      </c>
      <c r="Z229" t="s">
        <v>4733</v>
      </c>
      <c r="AA229" t="s">
        <v>4743</v>
      </c>
      <c r="AB229" t="s">
        <v>4326</v>
      </c>
      <c r="AC229" t="s">
        <v>4373</v>
      </c>
      <c r="AD229" t="s">
        <v>4401</v>
      </c>
      <c r="AE229" t="s">
        <v>4438</v>
      </c>
      <c r="AF229" t="s">
        <v>4274</v>
      </c>
      <c r="AG229" t="s">
        <v>4286</v>
      </c>
      <c r="AH229" t="s">
        <v>4180</v>
      </c>
      <c r="AI229" t="s">
        <v>4204</v>
      </c>
      <c r="AJ229" t="s">
        <v>4114</v>
      </c>
      <c r="AK229" t="s">
        <v>4775</v>
      </c>
      <c r="AL229" t="s">
        <v>4729</v>
      </c>
      <c r="AM229" t="s">
        <v>4293</v>
      </c>
      <c r="AN229" t="s">
        <v>4188</v>
      </c>
      <c r="AO229" t="s">
        <v>4355</v>
      </c>
      <c r="AP229" t="s">
        <v>4391</v>
      </c>
      <c r="AQ229" t="s">
        <v>4778</v>
      </c>
      <c r="AR229" t="s">
        <v>4297</v>
      </c>
      <c r="AS229" t="s">
        <v>4316</v>
      </c>
      <c r="AT229" t="s">
        <v>4761</v>
      </c>
      <c r="AU229" t="s">
        <v>4301</v>
      </c>
      <c r="AV229" t="s">
        <v>4328</v>
      </c>
      <c r="AW229" t="s">
        <v>4375</v>
      </c>
      <c r="AX229" t="s">
        <v>4440</v>
      </c>
      <c r="AY229" t="s">
        <v>4289</v>
      </c>
      <c r="AZ229" t="s">
        <v>4182</v>
      </c>
      <c r="BA229" t="s">
        <v>4343</v>
      </c>
      <c r="BB229" t="s">
        <v>4118</v>
      </c>
      <c r="BC229" t="s">
        <v>4126</v>
      </c>
      <c r="BD229" t="s">
        <v>4782</v>
      </c>
      <c r="BE229" t="s">
        <v>4295</v>
      </c>
      <c r="BF229" t="s">
        <v>4190</v>
      </c>
      <c r="BG229" t="s">
        <v>4759</v>
      </c>
      <c r="BH229" t="s">
        <v>4235</v>
      </c>
      <c r="BI229" t="s">
        <v>4332</v>
      </c>
      <c r="BJ229" t="s">
        <v>4380</v>
      </c>
      <c r="BK229" t="s">
        <v>4120</v>
      </c>
      <c r="BL229" t="s">
        <v>4780</v>
      </c>
      <c r="BM229" t="s">
        <v>4382</v>
      </c>
    </row>
    <row r="230" spans="2:177">
      <c r="B230">
        <v>16</v>
      </c>
      <c r="C230">
        <v>65</v>
      </c>
      <c r="D230">
        <v>195</v>
      </c>
      <c r="E230" t="s">
        <v>2294</v>
      </c>
      <c r="F230" t="s">
        <v>2228</v>
      </c>
      <c r="G230" t="s">
        <v>272</v>
      </c>
      <c r="H230" t="s">
        <v>3573</v>
      </c>
      <c r="I230" t="s">
        <v>3574</v>
      </c>
      <c r="J230">
        <v>28600</v>
      </c>
      <c r="K230">
        <v>114400</v>
      </c>
      <c r="L230" t="s">
        <v>3542</v>
      </c>
      <c r="O230" t="s">
        <v>5878</v>
      </c>
      <c r="P230" t="s">
        <v>5879</v>
      </c>
      <c r="Q230" t="s">
        <v>4788</v>
      </c>
      <c r="R230" t="s">
        <v>4786</v>
      </c>
      <c r="S230" t="s">
        <v>4790</v>
      </c>
      <c r="T230" t="s">
        <v>4784</v>
      </c>
    </row>
    <row r="231" spans="2:177">
      <c r="B231">
        <v>16</v>
      </c>
      <c r="C231">
        <v>65</v>
      </c>
      <c r="D231">
        <v>215</v>
      </c>
      <c r="E231" t="s">
        <v>2289</v>
      </c>
      <c r="F231" t="s">
        <v>2228</v>
      </c>
      <c r="G231" t="s">
        <v>272</v>
      </c>
      <c r="H231" t="s">
        <v>3621</v>
      </c>
      <c r="I231" t="s">
        <v>3622</v>
      </c>
      <c r="J231">
        <v>30100</v>
      </c>
      <c r="K231">
        <v>120400</v>
      </c>
      <c r="L231" t="s">
        <v>3542</v>
      </c>
      <c r="O231" t="s">
        <v>5880</v>
      </c>
      <c r="P231" t="s">
        <v>5881</v>
      </c>
      <c r="Q231" t="s">
        <v>4802</v>
      </c>
      <c r="R231" t="s">
        <v>4792</v>
      </c>
      <c r="S231" t="s">
        <v>4804</v>
      </c>
      <c r="T231" t="s">
        <v>4798</v>
      </c>
      <c r="U231" t="s">
        <v>4808</v>
      </c>
      <c r="V231" t="s">
        <v>4796</v>
      </c>
      <c r="W231" t="s">
        <v>4806</v>
      </c>
      <c r="X231" t="s">
        <v>4794</v>
      </c>
      <c r="Y231" t="s">
        <v>4810</v>
      </c>
      <c r="Z231" t="s">
        <v>4800</v>
      </c>
    </row>
    <row r="232" spans="2:177">
      <c r="B232">
        <v>17</v>
      </c>
      <c r="C232">
        <v>40</v>
      </c>
      <c r="D232">
        <v>205</v>
      </c>
      <c r="E232" t="s">
        <v>2301</v>
      </c>
      <c r="F232" t="s">
        <v>2228</v>
      </c>
      <c r="G232" t="s">
        <v>272</v>
      </c>
      <c r="H232" t="s">
        <v>3575</v>
      </c>
      <c r="I232" t="s">
        <v>3576</v>
      </c>
      <c r="J232">
        <v>41400</v>
      </c>
      <c r="K232">
        <v>165600</v>
      </c>
      <c r="L232" t="s">
        <v>3542</v>
      </c>
      <c r="O232" t="s">
        <v>5882</v>
      </c>
      <c r="P232" t="s">
        <v>5883</v>
      </c>
      <c r="Q232" t="s">
        <v>4858</v>
      </c>
      <c r="R232" t="s">
        <v>4515</v>
      </c>
      <c r="S232" t="s">
        <v>4543</v>
      </c>
      <c r="T232" t="s">
        <v>4301</v>
      </c>
      <c r="U232" t="s">
        <v>4328</v>
      </c>
      <c r="V232" t="s">
        <v>4375</v>
      </c>
      <c r="W232" t="s">
        <v>4403</v>
      </c>
      <c r="X232" t="s">
        <v>4440</v>
      </c>
      <c r="Y232" t="s">
        <v>4501</v>
      </c>
      <c r="Z232" t="s">
        <v>4873</v>
      </c>
      <c r="AA232" t="s">
        <v>4883</v>
      </c>
      <c r="AB232" t="s">
        <v>4320</v>
      </c>
      <c r="AC232" t="s">
        <v>4461</v>
      </c>
      <c r="AD232" t="s">
        <v>4495</v>
      </c>
      <c r="AE232" t="s">
        <v>4517</v>
      </c>
      <c r="AF232" t="s">
        <v>4529</v>
      </c>
      <c r="AG232" t="s">
        <v>4880</v>
      </c>
      <c r="AH232" t="s">
        <v>4885</v>
      </c>
      <c r="AI232" t="s">
        <v>4332</v>
      </c>
      <c r="AJ232" t="s">
        <v>4380</v>
      </c>
      <c r="AK232" t="s">
        <v>4838</v>
      </c>
      <c r="AL232" t="s">
        <v>4405</v>
      </c>
      <c r="AM232" t="s">
        <v>4265</v>
      </c>
      <c r="AN232" t="s">
        <v>4877</v>
      </c>
      <c r="AO232" t="s">
        <v>4269</v>
      </c>
      <c r="AP232" t="s">
        <v>4250</v>
      </c>
    </row>
    <row r="233" spans="2:177">
      <c r="B233">
        <v>17</v>
      </c>
      <c r="C233">
        <v>40</v>
      </c>
      <c r="D233">
        <v>215</v>
      </c>
      <c r="E233" t="s">
        <v>2311</v>
      </c>
      <c r="F233" t="s">
        <v>2228</v>
      </c>
      <c r="G233" t="s">
        <v>272</v>
      </c>
      <c r="H233" t="s">
        <v>3599</v>
      </c>
      <c r="I233" t="s">
        <v>3600</v>
      </c>
      <c r="J233">
        <v>44500</v>
      </c>
      <c r="K233">
        <v>178000</v>
      </c>
      <c r="L233" t="s">
        <v>3542</v>
      </c>
      <c r="O233" t="s">
        <v>5884</v>
      </c>
      <c r="P233" t="s">
        <v>5885</v>
      </c>
      <c r="Q233" t="s">
        <v>4221</v>
      </c>
      <c r="R233" t="s">
        <v>4727</v>
      </c>
      <c r="S233" t="s">
        <v>4291</v>
      </c>
      <c r="T233" t="s">
        <v>4147</v>
      </c>
      <c r="U233" t="s">
        <v>4856</v>
      </c>
      <c r="V233" t="s">
        <v>4491</v>
      </c>
      <c r="W233" t="s">
        <v>4326</v>
      </c>
      <c r="X233" t="s">
        <v>4401</v>
      </c>
      <c r="Y233" t="s">
        <v>4137</v>
      </c>
      <c r="Z233" t="s">
        <v>4274</v>
      </c>
      <c r="AA233" t="s">
        <v>4286</v>
      </c>
      <c r="AB233" t="s">
        <v>4180</v>
      </c>
      <c r="AC233" t="s">
        <v>4204</v>
      </c>
      <c r="AD233" t="s">
        <v>4361</v>
      </c>
      <c r="AE233" t="s">
        <v>4395</v>
      </c>
      <c r="AF233" t="s">
        <v>4493</v>
      </c>
      <c r="AG233" t="s">
        <v>4889</v>
      </c>
      <c r="AH233" t="s">
        <v>4280</v>
      </c>
      <c r="AI233" t="s">
        <v>4301</v>
      </c>
      <c r="AJ233" t="s">
        <v>4829</v>
      </c>
      <c r="AK233" t="s">
        <v>4375</v>
      </c>
      <c r="AL233" t="s">
        <v>4403</v>
      </c>
      <c r="AM233" t="s">
        <v>4413</v>
      </c>
      <c r="AN233" t="s">
        <v>4440</v>
      </c>
      <c r="AO233" t="s">
        <v>4470</v>
      </c>
      <c r="AP233" t="s">
        <v>4289</v>
      </c>
      <c r="AQ233" t="s">
        <v>4182</v>
      </c>
      <c r="AR233" t="s">
        <v>4343</v>
      </c>
      <c r="AS233" t="s">
        <v>4420</v>
      </c>
      <c r="AT233" t="s">
        <v>4320</v>
      </c>
      <c r="AU233" t="s">
        <v>4397</v>
      </c>
      <c r="AV233" t="s">
        <v>4461</v>
      </c>
      <c r="AW233" t="s">
        <v>4517</v>
      </c>
      <c r="AX233" t="s">
        <v>4556</v>
      </c>
      <c r="AY233" t="s">
        <v>4304</v>
      </c>
      <c r="AZ233" t="s">
        <v>4332</v>
      </c>
      <c r="BA233" t="s">
        <v>4405</v>
      </c>
      <c r="BB233" t="s">
        <v>4442</v>
      </c>
      <c r="BC233" t="s">
        <v>4130</v>
      </c>
      <c r="BD233" t="s">
        <v>4503</v>
      </c>
      <c r="BE233" t="s">
        <v>4120</v>
      </c>
      <c r="BF233" t="s">
        <v>4521</v>
      </c>
      <c r="BG233" t="s">
        <v>4887</v>
      </c>
    </row>
    <row r="234" spans="2:177">
      <c r="B234">
        <v>17</v>
      </c>
      <c r="C234">
        <v>45</v>
      </c>
      <c r="D234">
        <v>205</v>
      </c>
      <c r="E234" t="s">
        <v>2304</v>
      </c>
      <c r="F234" t="s">
        <v>2228</v>
      </c>
      <c r="G234" t="s">
        <v>272</v>
      </c>
      <c r="H234" t="s">
        <v>3581</v>
      </c>
      <c r="I234" t="s">
        <v>3582</v>
      </c>
      <c r="J234">
        <v>41400</v>
      </c>
      <c r="K234">
        <v>165600</v>
      </c>
      <c r="L234" t="s">
        <v>3542</v>
      </c>
      <c r="O234" t="s">
        <v>5886</v>
      </c>
      <c r="P234" t="s">
        <v>5887</v>
      </c>
      <c r="Q234" t="s">
        <v>4301</v>
      </c>
      <c r="R234" t="s">
        <v>4440</v>
      </c>
      <c r="S234" t="s">
        <v>4905</v>
      </c>
      <c r="T234" t="s">
        <v>4470</v>
      </c>
      <c r="U234" t="s">
        <v>4320</v>
      </c>
      <c r="V234" t="s">
        <v>4436</v>
      </c>
      <c r="W234" t="s">
        <v>4461</v>
      </c>
      <c r="X234" t="s">
        <v>4908</v>
      </c>
      <c r="Y234" t="s">
        <v>4495</v>
      </c>
      <c r="Z234" t="s">
        <v>4912</v>
      </c>
      <c r="AA234" t="s">
        <v>4517</v>
      </c>
      <c r="AB234" t="s">
        <v>4917</v>
      </c>
      <c r="AC234" t="s">
        <v>4885</v>
      </c>
      <c r="AD234" t="s">
        <v>4922</v>
      </c>
      <c r="AE234" t="s">
        <v>4338</v>
      </c>
      <c r="AF234" t="s">
        <v>4332</v>
      </c>
      <c r="AG234" t="s">
        <v>4838</v>
      </c>
      <c r="AH234" t="s">
        <v>4380</v>
      </c>
      <c r="AI234" t="s">
        <v>4564</v>
      </c>
      <c r="AJ234" t="s">
        <v>4405</v>
      </c>
      <c r="AK234" t="s">
        <v>4442</v>
      </c>
      <c r="AL234" t="s">
        <v>4901</v>
      </c>
      <c r="AM234" t="s">
        <v>4915</v>
      </c>
      <c r="AN234" t="s">
        <v>4267</v>
      </c>
      <c r="AO234" t="s">
        <v>4554</v>
      </c>
      <c r="AP234" t="s">
        <v>4497</v>
      </c>
      <c r="AQ234" t="s">
        <v>4265</v>
      </c>
      <c r="AR234" t="s">
        <v>4924</v>
      </c>
    </row>
    <row r="235" spans="2:177">
      <c r="B235">
        <v>17</v>
      </c>
      <c r="C235">
        <v>45</v>
      </c>
      <c r="D235">
        <v>215</v>
      </c>
      <c r="E235" t="s">
        <v>2313</v>
      </c>
      <c r="F235" t="s">
        <v>2228</v>
      </c>
      <c r="G235" t="s">
        <v>272</v>
      </c>
      <c r="H235" t="s">
        <v>3605</v>
      </c>
      <c r="I235" t="s">
        <v>3606</v>
      </c>
      <c r="J235">
        <v>41600</v>
      </c>
      <c r="K235">
        <v>166400</v>
      </c>
      <c r="L235" t="s">
        <v>3542</v>
      </c>
      <c r="O235" t="s">
        <v>5888</v>
      </c>
      <c r="P235" t="s">
        <v>5889</v>
      </c>
      <c r="Q235" t="s">
        <v>4932</v>
      </c>
      <c r="R235" t="s">
        <v>4930</v>
      </c>
      <c r="S235" t="s">
        <v>3767</v>
      </c>
      <c r="T235" t="s">
        <v>4940</v>
      </c>
      <c r="U235" t="s">
        <v>4947</v>
      </c>
      <c r="V235" t="s">
        <v>4677</v>
      </c>
      <c r="W235" t="s">
        <v>4936</v>
      </c>
      <c r="X235" t="s">
        <v>4928</v>
      </c>
      <c r="Y235" t="s">
        <v>4950</v>
      </c>
      <c r="Z235" t="s">
        <v>4415</v>
      </c>
      <c r="AA235" t="s">
        <v>4632</v>
      </c>
      <c r="AB235" t="s">
        <v>4945</v>
      </c>
      <c r="AC235" t="s">
        <v>4953</v>
      </c>
      <c r="AD235" t="s">
        <v>4693</v>
      </c>
      <c r="AE235" t="s">
        <v>4619</v>
      </c>
      <c r="AF235" t="s">
        <v>4942</v>
      </c>
      <c r="AG235" t="s">
        <v>4644</v>
      </c>
      <c r="AH235" t="s">
        <v>4955</v>
      </c>
    </row>
    <row r="236" spans="2:177">
      <c r="B236">
        <v>17</v>
      </c>
      <c r="C236">
        <v>45</v>
      </c>
      <c r="D236">
        <v>225</v>
      </c>
      <c r="E236" t="s">
        <v>2321</v>
      </c>
      <c r="F236" t="s">
        <v>2228</v>
      </c>
      <c r="G236" t="s">
        <v>272</v>
      </c>
      <c r="H236" t="s">
        <v>3629</v>
      </c>
      <c r="I236" t="s">
        <v>3630</v>
      </c>
      <c r="J236">
        <v>42300</v>
      </c>
      <c r="K236">
        <v>169200</v>
      </c>
      <c r="L236" t="s">
        <v>3542</v>
      </c>
      <c r="O236" t="s">
        <v>5890</v>
      </c>
      <c r="P236" t="s">
        <v>5891</v>
      </c>
      <c r="Q236" t="s">
        <v>4967</v>
      </c>
      <c r="R236" t="s">
        <v>4291</v>
      </c>
      <c r="S236" t="s">
        <v>4957</v>
      </c>
      <c r="T236" t="s">
        <v>4965</v>
      </c>
      <c r="U236" t="s">
        <v>4959</v>
      </c>
      <c r="V236" t="s">
        <v>4976</v>
      </c>
      <c r="W236" t="s">
        <v>4491</v>
      </c>
      <c r="X236" t="s">
        <v>4985</v>
      </c>
      <c r="Y236" t="s">
        <v>4401</v>
      </c>
      <c r="Z236" t="s">
        <v>4981</v>
      </c>
      <c r="AA236" t="s">
        <v>4286</v>
      </c>
      <c r="AB236" t="s">
        <v>4180</v>
      </c>
      <c r="AC236" t="s">
        <v>4241</v>
      </c>
      <c r="AD236" t="s">
        <v>4979</v>
      </c>
      <c r="AE236" t="s">
        <v>4983</v>
      </c>
      <c r="AF236" t="s">
        <v>4301</v>
      </c>
      <c r="AG236" t="s">
        <v>4972</v>
      </c>
      <c r="AH236" t="s">
        <v>4969</v>
      </c>
      <c r="AI236" t="s">
        <v>3790</v>
      </c>
    </row>
    <row r="237" spans="2:177">
      <c r="B237">
        <v>17</v>
      </c>
      <c r="C237">
        <v>45</v>
      </c>
      <c r="D237">
        <v>235</v>
      </c>
      <c r="E237" t="s">
        <v>2325</v>
      </c>
      <c r="F237" t="s">
        <v>2228</v>
      </c>
      <c r="G237" t="s">
        <v>272</v>
      </c>
      <c r="H237" t="s">
        <v>3661</v>
      </c>
      <c r="I237" t="s">
        <v>3662</v>
      </c>
      <c r="J237">
        <v>50300</v>
      </c>
      <c r="K237">
        <v>201200</v>
      </c>
      <c r="L237" t="s">
        <v>3542</v>
      </c>
      <c r="O237" t="s">
        <v>5892</v>
      </c>
      <c r="P237" t="s">
        <v>5893</v>
      </c>
      <c r="Q237" t="s">
        <v>4495</v>
      </c>
      <c r="R237" t="s">
        <v>4405</v>
      </c>
      <c r="S237" t="s">
        <v>4497</v>
      </c>
      <c r="T237" t="s">
        <v>4996</v>
      </c>
      <c r="U237" t="s">
        <v>4269</v>
      </c>
      <c r="V237" t="s">
        <v>4250</v>
      </c>
      <c r="W237" t="s">
        <v>4990</v>
      </c>
      <c r="X237" t="s">
        <v>4987</v>
      </c>
    </row>
    <row r="238" spans="2:177">
      <c r="B238">
        <v>17</v>
      </c>
      <c r="C238">
        <v>45</v>
      </c>
      <c r="D238">
        <v>245</v>
      </c>
      <c r="E238" t="s">
        <v>2331</v>
      </c>
      <c r="F238" t="s">
        <v>2228</v>
      </c>
      <c r="G238" t="s">
        <v>272</v>
      </c>
      <c r="H238" t="s">
        <v>3693</v>
      </c>
      <c r="I238" t="s">
        <v>3694</v>
      </c>
      <c r="J238">
        <v>58900</v>
      </c>
      <c r="K238">
        <v>235600</v>
      </c>
      <c r="L238" t="s">
        <v>3542</v>
      </c>
      <c r="O238" t="s">
        <v>5894</v>
      </c>
      <c r="P238" t="s">
        <v>5895</v>
      </c>
      <c r="Q238" t="s">
        <v>4998</v>
      </c>
      <c r="R238" t="s">
        <v>5000</v>
      </c>
      <c r="S238" t="s">
        <v>5017</v>
      </c>
      <c r="T238" t="s">
        <v>4128</v>
      </c>
      <c r="U238" t="s">
        <v>5066</v>
      </c>
      <c r="V238" t="s">
        <v>5004</v>
      </c>
      <c r="W238" t="s">
        <v>5002</v>
      </c>
      <c r="X238" t="s">
        <v>5019</v>
      </c>
      <c r="Y238" t="s">
        <v>4109</v>
      </c>
      <c r="Z238" t="s">
        <v>5027</v>
      </c>
      <c r="AA238" t="s">
        <v>4114</v>
      </c>
      <c r="AB238" t="s">
        <v>5038</v>
      </c>
      <c r="AC238" t="s">
        <v>5047</v>
      </c>
      <c r="AD238" t="s">
        <v>4293</v>
      </c>
      <c r="AE238" t="s">
        <v>5049</v>
      </c>
      <c r="AF238" t="s">
        <v>4459</v>
      </c>
      <c r="AG238" t="s">
        <v>5007</v>
      </c>
      <c r="AH238" t="s">
        <v>4328</v>
      </c>
      <c r="AI238" t="s">
        <v>4194</v>
      </c>
      <c r="AJ238" t="s">
        <v>4375</v>
      </c>
      <c r="AK238" t="s">
        <v>4403</v>
      </c>
      <c r="AL238" t="s">
        <v>5034</v>
      </c>
      <c r="AM238" t="s">
        <v>5042</v>
      </c>
      <c r="AN238" t="s">
        <v>5057</v>
      </c>
      <c r="AO238" t="s">
        <v>4501</v>
      </c>
      <c r="AP238" t="s">
        <v>5075</v>
      </c>
      <c r="AQ238" t="s">
        <v>4420</v>
      </c>
      <c r="AR238" t="s">
        <v>5061</v>
      </c>
      <c r="AS238" t="s">
        <v>5030</v>
      </c>
      <c r="AT238" t="s">
        <v>5082</v>
      </c>
      <c r="AU238" t="s">
        <v>4397</v>
      </c>
      <c r="AV238" t="s">
        <v>4122</v>
      </c>
      <c r="AW238" t="s">
        <v>5053</v>
      </c>
      <c r="AX238" t="s">
        <v>4461</v>
      </c>
      <c r="AY238" t="s">
        <v>4467</v>
      </c>
      <c r="AZ238" t="s">
        <v>4495</v>
      </c>
      <c r="BA238" t="s">
        <v>4517</v>
      </c>
      <c r="BB238" t="s">
        <v>4885</v>
      </c>
      <c r="BC238" t="s">
        <v>4332</v>
      </c>
      <c r="BD238" t="s">
        <v>5013</v>
      </c>
      <c r="BE238" t="s">
        <v>3685</v>
      </c>
      <c r="BF238" t="s">
        <v>4405</v>
      </c>
      <c r="BG238" t="s">
        <v>4442</v>
      </c>
      <c r="BH238" t="s">
        <v>4503</v>
      </c>
      <c r="BI238" t="s">
        <v>4267</v>
      </c>
      <c r="BJ238" t="s">
        <v>4349</v>
      </c>
      <c r="BK238" t="s">
        <v>4120</v>
      </c>
      <c r="BL238" t="s">
        <v>4434</v>
      </c>
      <c r="BM238" t="s">
        <v>5080</v>
      </c>
      <c r="BN238" t="s">
        <v>5015</v>
      </c>
      <c r="BO238" t="s">
        <v>5045</v>
      </c>
      <c r="BP238" t="s">
        <v>5059</v>
      </c>
      <c r="BQ238" t="s">
        <v>5023</v>
      </c>
      <c r="BR238" t="s">
        <v>5064</v>
      </c>
      <c r="BS238" t="s">
        <v>5071</v>
      </c>
      <c r="BT238" t="s">
        <v>5073</v>
      </c>
      <c r="BU238" t="s">
        <v>5077</v>
      </c>
    </row>
    <row r="239" spans="2:177">
      <c r="B239">
        <v>17</v>
      </c>
      <c r="C239">
        <v>50</v>
      </c>
      <c r="D239">
        <v>205</v>
      </c>
      <c r="E239" t="s">
        <v>2306</v>
      </c>
      <c r="F239" t="s">
        <v>2228</v>
      </c>
      <c r="G239" t="s">
        <v>272</v>
      </c>
      <c r="H239" t="s">
        <v>3585</v>
      </c>
      <c r="I239" t="s">
        <v>3586</v>
      </c>
      <c r="J239">
        <v>36600</v>
      </c>
      <c r="K239">
        <v>146400</v>
      </c>
      <c r="L239" t="s">
        <v>3542</v>
      </c>
      <c r="O239" t="s">
        <v>5896</v>
      </c>
      <c r="P239" t="s">
        <v>5897</v>
      </c>
      <c r="Q239" t="s">
        <v>5085</v>
      </c>
    </row>
    <row r="240" spans="2:177">
      <c r="B240">
        <v>17</v>
      </c>
      <c r="C240">
        <v>50</v>
      </c>
      <c r="D240">
        <v>215</v>
      </c>
      <c r="E240" t="s">
        <v>2314</v>
      </c>
      <c r="F240" t="s">
        <v>2228</v>
      </c>
      <c r="G240" t="s">
        <v>272</v>
      </c>
      <c r="H240" t="s">
        <v>3609</v>
      </c>
      <c r="I240" t="s">
        <v>3610</v>
      </c>
      <c r="J240">
        <v>41400</v>
      </c>
      <c r="K240">
        <v>165600</v>
      </c>
      <c r="L240" t="s">
        <v>3542</v>
      </c>
      <c r="O240" t="s">
        <v>5898</v>
      </c>
      <c r="P240" t="s">
        <v>5899</v>
      </c>
      <c r="Q240" t="s">
        <v>3563</v>
      </c>
      <c r="R240" t="s">
        <v>5091</v>
      </c>
      <c r="S240" t="s">
        <v>5102</v>
      </c>
      <c r="T240" t="s">
        <v>3581</v>
      </c>
      <c r="U240" t="s">
        <v>4164</v>
      </c>
      <c r="V240" t="s">
        <v>5089</v>
      </c>
      <c r="W240" t="s">
        <v>5110</v>
      </c>
      <c r="X240" t="s">
        <v>5112</v>
      </c>
      <c r="Y240" t="s">
        <v>5095</v>
      </c>
      <c r="Z240" t="s">
        <v>5093</v>
      </c>
      <c r="AA240" t="s">
        <v>3876</v>
      </c>
      <c r="AB240" t="s">
        <v>5098</v>
      </c>
      <c r="AC240" t="s">
        <v>5118</v>
      </c>
      <c r="AD240" t="s">
        <v>3641</v>
      </c>
      <c r="AE240" t="s">
        <v>5136</v>
      </c>
      <c r="AF240" t="s">
        <v>5100</v>
      </c>
      <c r="AG240" t="s">
        <v>5121</v>
      </c>
      <c r="AH240" t="s">
        <v>5104</v>
      </c>
      <c r="AI240" t="s">
        <v>3687</v>
      </c>
      <c r="AJ240" t="s">
        <v>5139</v>
      </c>
      <c r="AK240" t="s">
        <v>5107</v>
      </c>
      <c r="AL240" t="s">
        <v>3631</v>
      </c>
      <c r="AM240" t="s">
        <v>3916</v>
      </c>
      <c r="AN240" t="s">
        <v>3695</v>
      </c>
      <c r="AO240" t="s">
        <v>5114</v>
      </c>
      <c r="AP240" t="s">
        <v>3731</v>
      </c>
      <c r="AQ240" t="s">
        <v>5134</v>
      </c>
      <c r="AR240" t="s">
        <v>5132</v>
      </c>
      <c r="AS240" t="s">
        <v>3645</v>
      </c>
      <c r="AT240" t="s">
        <v>5123</v>
      </c>
      <c r="AU240" t="s">
        <v>3719</v>
      </c>
      <c r="AV240" t="s">
        <v>3689</v>
      </c>
      <c r="AW240" t="s">
        <v>4124</v>
      </c>
      <c r="AX240" t="s">
        <v>3697</v>
      </c>
      <c r="AY240" t="s">
        <v>5129</v>
      </c>
      <c r="AZ240" t="s">
        <v>3591</v>
      </c>
    </row>
    <row r="241" spans="2:91">
      <c r="B241">
        <v>17</v>
      </c>
      <c r="C241">
        <v>50</v>
      </c>
      <c r="D241">
        <v>225</v>
      </c>
      <c r="E241" t="s">
        <v>2323</v>
      </c>
      <c r="F241" t="s">
        <v>2228</v>
      </c>
      <c r="G241" t="s">
        <v>272</v>
      </c>
      <c r="H241" t="s">
        <v>3635</v>
      </c>
      <c r="I241" t="s">
        <v>3636</v>
      </c>
      <c r="J241">
        <v>43000</v>
      </c>
      <c r="K241">
        <v>172000</v>
      </c>
      <c r="L241" t="s">
        <v>3542</v>
      </c>
      <c r="O241" t="s">
        <v>5900</v>
      </c>
      <c r="P241" t="s">
        <v>5901</v>
      </c>
      <c r="Q241" t="s">
        <v>5153</v>
      </c>
      <c r="R241" t="s">
        <v>5145</v>
      </c>
      <c r="S241" t="s">
        <v>5147</v>
      </c>
      <c r="T241" t="s">
        <v>3850</v>
      </c>
      <c r="U241" t="s">
        <v>3565</v>
      </c>
      <c r="V241" t="s">
        <v>3844</v>
      </c>
      <c r="W241" t="s">
        <v>5150</v>
      </c>
      <c r="X241" t="s">
        <v>3864</v>
      </c>
      <c r="Y241" t="s">
        <v>5161</v>
      </c>
      <c r="Z241" t="s">
        <v>3557</v>
      </c>
      <c r="AA241" t="s">
        <v>3579</v>
      </c>
      <c r="AB241" t="s">
        <v>3549</v>
      </c>
      <c r="AC241" t="s">
        <v>5155</v>
      </c>
      <c r="AD241" t="s">
        <v>5166</v>
      </c>
      <c r="AE241" t="s">
        <v>5091</v>
      </c>
      <c r="AF241" t="s">
        <v>5169</v>
      </c>
      <c r="AG241" t="s">
        <v>3587</v>
      </c>
      <c r="AH241" t="s">
        <v>5207</v>
      </c>
      <c r="AI241" t="s">
        <v>5175</v>
      </c>
      <c r="AJ241" t="s">
        <v>5183</v>
      </c>
      <c r="AK241" t="s">
        <v>5227</v>
      </c>
      <c r="AL241" t="s">
        <v>5164</v>
      </c>
      <c r="AM241" t="s">
        <v>5177</v>
      </c>
      <c r="AN241" t="s">
        <v>5192</v>
      </c>
      <c r="AO241" t="s">
        <v>5194</v>
      </c>
      <c r="AP241" t="s">
        <v>3629</v>
      </c>
      <c r="AQ241" t="s">
        <v>3693</v>
      </c>
      <c r="AR241" t="s">
        <v>5245</v>
      </c>
      <c r="AS241" t="s">
        <v>5112</v>
      </c>
      <c r="AT241" t="s">
        <v>5201</v>
      </c>
      <c r="AU241" t="s">
        <v>3635</v>
      </c>
      <c r="AV241" t="s">
        <v>5198</v>
      </c>
      <c r="AW241" t="s">
        <v>5217</v>
      </c>
      <c r="AX241" t="s">
        <v>5095</v>
      </c>
      <c r="AY241" t="s">
        <v>3589</v>
      </c>
      <c r="AZ241" t="s">
        <v>5093</v>
      </c>
      <c r="BA241" t="s">
        <v>3876</v>
      </c>
      <c r="BB241" t="s">
        <v>3613</v>
      </c>
      <c r="BC241" t="s">
        <v>5210</v>
      </c>
      <c r="BD241" t="s">
        <v>3643</v>
      </c>
      <c r="BE241" t="s">
        <v>5158</v>
      </c>
      <c r="BF241" t="s">
        <v>5185</v>
      </c>
      <c r="BG241" t="s">
        <v>5100</v>
      </c>
      <c r="BH241" t="s">
        <v>5229</v>
      </c>
      <c r="BI241" t="s">
        <v>3623</v>
      </c>
      <c r="BJ241" t="s">
        <v>5104</v>
      </c>
      <c r="BK241" t="s">
        <v>5250</v>
      </c>
      <c r="BL241" t="s">
        <v>3625</v>
      </c>
      <c r="BM241" t="s">
        <v>5233</v>
      </c>
      <c r="BN241" t="s">
        <v>3687</v>
      </c>
      <c r="BO241" t="s">
        <v>3705</v>
      </c>
      <c r="BP241" t="s">
        <v>3631</v>
      </c>
      <c r="BQ241" t="s">
        <v>3897</v>
      </c>
      <c r="BR241" t="s">
        <v>3916</v>
      </c>
      <c r="BS241" t="s">
        <v>3695</v>
      </c>
      <c r="BT241" t="s">
        <v>3727</v>
      </c>
      <c r="BU241" t="s">
        <v>5114</v>
      </c>
      <c r="BV241" t="s">
        <v>5205</v>
      </c>
      <c r="BW241" t="s">
        <v>3886</v>
      </c>
      <c r="BX241" t="s">
        <v>5219</v>
      </c>
      <c r="BY241" t="s">
        <v>3667</v>
      </c>
      <c r="BZ241" t="s">
        <v>5134</v>
      </c>
      <c r="CA241" t="s">
        <v>3615</v>
      </c>
      <c r="CB241" t="s">
        <v>5212</v>
      </c>
      <c r="CC241" t="s">
        <v>4053</v>
      </c>
      <c r="CD241" t="s">
        <v>5223</v>
      </c>
      <c r="CE241" t="s">
        <v>3799</v>
      </c>
      <c r="CF241" t="s">
        <v>5214</v>
      </c>
      <c r="CG241" t="s">
        <v>4227</v>
      </c>
      <c r="CH241" t="s">
        <v>5238</v>
      </c>
      <c r="CI241" t="s">
        <v>3739</v>
      </c>
      <c r="CJ241" t="s">
        <v>5241</v>
      </c>
      <c r="CK241" t="s">
        <v>3745</v>
      </c>
      <c r="CL241" t="s">
        <v>5248</v>
      </c>
      <c r="CM241" t="s">
        <v>3765</v>
      </c>
    </row>
    <row r="242" spans="2:91">
      <c r="B242">
        <v>17</v>
      </c>
      <c r="C242">
        <v>55</v>
      </c>
      <c r="D242">
        <v>205</v>
      </c>
      <c r="E242" t="s">
        <v>2300</v>
      </c>
      <c r="F242" t="s">
        <v>2228</v>
      </c>
      <c r="G242" t="s">
        <v>272</v>
      </c>
      <c r="H242" t="s">
        <v>3589</v>
      </c>
      <c r="I242" t="s">
        <v>3590</v>
      </c>
      <c r="J242">
        <v>34400</v>
      </c>
      <c r="K242">
        <v>137600</v>
      </c>
      <c r="L242" t="s">
        <v>3542</v>
      </c>
      <c r="O242" t="s">
        <v>5902</v>
      </c>
      <c r="P242" t="s">
        <v>5903</v>
      </c>
      <c r="Q242" t="s">
        <v>5258</v>
      </c>
      <c r="R242" t="s">
        <v>3549</v>
      </c>
      <c r="S242" t="s">
        <v>3559</v>
      </c>
      <c r="T242" t="s">
        <v>5285</v>
      </c>
      <c r="U242" t="s">
        <v>5254</v>
      </c>
      <c r="V242" t="s">
        <v>5262</v>
      </c>
      <c r="W242" t="s">
        <v>3611</v>
      </c>
      <c r="X242" t="s">
        <v>3639</v>
      </c>
      <c r="Y242" t="s">
        <v>3860</v>
      </c>
      <c r="Z242" t="s">
        <v>3827</v>
      </c>
      <c r="AA242" t="s">
        <v>3617</v>
      </c>
      <c r="AB242" t="s">
        <v>3647</v>
      </c>
      <c r="AC242" t="s">
        <v>3573</v>
      </c>
      <c r="AD242" t="s">
        <v>5266</v>
      </c>
      <c r="AE242" t="s">
        <v>3621</v>
      </c>
      <c r="AF242" t="s">
        <v>4141</v>
      </c>
      <c r="AG242" t="s">
        <v>5268</v>
      </c>
      <c r="AH242" t="s">
        <v>5281</v>
      </c>
      <c r="AI242" t="s">
        <v>5296</v>
      </c>
      <c r="AJ242" t="s">
        <v>3693</v>
      </c>
      <c r="AK242" t="s">
        <v>3585</v>
      </c>
      <c r="AL242" t="s">
        <v>3609</v>
      </c>
      <c r="AM242" t="s">
        <v>3635</v>
      </c>
      <c r="AN242" t="s">
        <v>3589</v>
      </c>
      <c r="AO242" t="s">
        <v>5098</v>
      </c>
      <c r="AP242" t="s">
        <v>3889</v>
      </c>
      <c r="AQ242" t="s">
        <v>5301</v>
      </c>
      <c r="AR242" t="s">
        <v>5100</v>
      </c>
      <c r="AS242" t="s">
        <v>3649</v>
      </c>
      <c r="AT242" t="s">
        <v>5104</v>
      </c>
      <c r="AU242" t="s">
        <v>3625</v>
      </c>
      <c r="AV242" t="s">
        <v>5294</v>
      </c>
      <c r="AW242" t="s">
        <v>3607</v>
      </c>
      <c r="AX242" t="s">
        <v>3631</v>
      </c>
      <c r="AY242" t="s">
        <v>3663</v>
      </c>
      <c r="AZ242" t="s">
        <v>3916</v>
      </c>
      <c r="BA242" t="s">
        <v>5307</v>
      </c>
      <c r="BB242" t="s">
        <v>3727</v>
      </c>
      <c r="BC242" t="s">
        <v>3886</v>
      </c>
      <c r="BD242" t="s">
        <v>3667</v>
      </c>
      <c r="BE242" t="s">
        <v>5309</v>
      </c>
      <c r="BF242" t="s">
        <v>3615</v>
      </c>
      <c r="BG242" t="s">
        <v>3543</v>
      </c>
      <c r="BH242" t="s">
        <v>3675</v>
      </c>
      <c r="BI242" t="s">
        <v>3729</v>
      </c>
      <c r="BJ242" t="s">
        <v>4578</v>
      </c>
      <c r="BK242" t="s">
        <v>3691</v>
      </c>
    </row>
    <row r="243" spans="2:91">
      <c r="B243">
        <v>17</v>
      </c>
      <c r="C243">
        <v>55</v>
      </c>
      <c r="D243">
        <v>215</v>
      </c>
      <c r="E243" t="s">
        <v>2315</v>
      </c>
      <c r="F243" t="s">
        <v>2228</v>
      </c>
      <c r="G243" t="s">
        <v>272</v>
      </c>
      <c r="H243" t="s">
        <v>3613</v>
      </c>
      <c r="I243" t="s">
        <v>3614</v>
      </c>
      <c r="J243">
        <v>36100</v>
      </c>
      <c r="K243">
        <v>144400</v>
      </c>
      <c r="L243" t="s">
        <v>3542</v>
      </c>
      <c r="O243" t="s">
        <v>5904</v>
      </c>
      <c r="P243" t="s">
        <v>5905</v>
      </c>
      <c r="Q243" t="s">
        <v>3858</v>
      </c>
      <c r="R243" t="s">
        <v>5091</v>
      </c>
      <c r="S243" t="s">
        <v>3611</v>
      </c>
      <c r="T243" t="s">
        <v>3639</v>
      </c>
      <c r="U243" t="s">
        <v>3860</v>
      </c>
      <c r="V243" t="s">
        <v>3827</v>
      </c>
      <c r="W243" t="s">
        <v>3617</v>
      </c>
      <c r="X243" t="s">
        <v>5317</v>
      </c>
      <c r="Y243" t="s">
        <v>3621</v>
      </c>
      <c r="Z243" t="s">
        <v>5268</v>
      </c>
      <c r="AA243" t="s">
        <v>3881</v>
      </c>
      <c r="AB243" t="s">
        <v>5296</v>
      </c>
      <c r="AC243" t="s">
        <v>3693</v>
      </c>
      <c r="AD243" t="s">
        <v>3585</v>
      </c>
      <c r="AE243" t="s">
        <v>3609</v>
      </c>
      <c r="AF243" t="s">
        <v>3834</v>
      </c>
      <c r="AG243" t="s">
        <v>5217</v>
      </c>
      <c r="AH243" t="s">
        <v>5093</v>
      </c>
      <c r="AI243" t="s">
        <v>3876</v>
      </c>
      <c r="AJ243" t="s">
        <v>3889</v>
      </c>
      <c r="AK243" t="s">
        <v>5301</v>
      </c>
      <c r="AL243" t="s">
        <v>3619</v>
      </c>
      <c r="AM243" t="s">
        <v>5338</v>
      </c>
      <c r="AN243" t="s">
        <v>3623</v>
      </c>
      <c r="AO243" t="s">
        <v>3625</v>
      </c>
      <c r="AP243" t="s">
        <v>3607</v>
      </c>
      <c r="AQ243" t="s">
        <v>3631</v>
      </c>
      <c r="AR243" t="s">
        <v>3663</v>
      </c>
      <c r="AS243" t="s">
        <v>3916</v>
      </c>
      <c r="AT243" t="s">
        <v>5359</v>
      </c>
      <c r="AU243" t="s">
        <v>3886</v>
      </c>
      <c r="AV243" t="s">
        <v>5346</v>
      </c>
      <c r="AW243" t="s">
        <v>5357</v>
      </c>
      <c r="AX243" t="s">
        <v>3615</v>
      </c>
      <c r="AY243" t="s">
        <v>3543</v>
      </c>
      <c r="AZ243" t="s">
        <v>5351</v>
      </c>
      <c r="BA243" t="s">
        <v>5214</v>
      </c>
      <c r="BB243" t="s">
        <v>3729</v>
      </c>
      <c r="BC243" t="s">
        <v>5238</v>
      </c>
      <c r="BD243" t="s">
        <v>5348</v>
      </c>
      <c r="BE243" t="s">
        <v>3745</v>
      </c>
      <c r="BF243" t="s">
        <v>5343</v>
      </c>
    </row>
    <row r="244" spans="2:91">
      <c r="B244">
        <v>17</v>
      </c>
      <c r="C244">
        <v>55</v>
      </c>
      <c r="D244">
        <v>225</v>
      </c>
      <c r="E244" t="s">
        <v>2326</v>
      </c>
      <c r="F244" t="s">
        <v>2228</v>
      </c>
      <c r="G244" t="s">
        <v>272</v>
      </c>
      <c r="H244" t="s">
        <v>3643</v>
      </c>
      <c r="I244" t="s">
        <v>3644</v>
      </c>
      <c r="J244">
        <v>41200</v>
      </c>
      <c r="K244">
        <v>164800</v>
      </c>
      <c r="L244" t="s">
        <v>3542</v>
      </c>
      <c r="O244" t="s">
        <v>5906</v>
      </c>
      <c r="P244" t="s">
        <v>5907</v>
      </c>
      <c r="Q244" t="s">
        <v>5365</v>
      </c>
      <c r="R244" t="s">
        <v>5361</v>
      </c>
      <c r="S244" t="s">
        <v>5363</v>
      </c>
      <c r="T244" t="s">
        <v>4800</v>
      </c>
    </row>
    <row r="245" spans="2:91">
      <c r="B245">
        <v>17</v>
      </c>
      <c r="C245">
        <v>55</v>
      </c>
      <c r="D245">
        <v>225</v>
      </c>
      <c r="E245" t="s">
        <v>2325</v>
      </c>
      <c r="F245" t="s">
        <v>2228</v>
      </c>
      <c r="G245" t="s">
        <v>272</v>
      </c>
      <c r="H245" t="s">
        <v>3641</v>
      </c>
      <c r="I245" t="s">
        <v>3642</v>
      </c>
      <c r="J245">
        <v>45400</v>
      </c>
      <c r="K245">
        <v>181600</v>
      </c>
      <c r="L245" t="s">
        <v>3542</v>
      </c>
      <c r="O245" t="s">
        <v>5908</v>
      </c>
      <c r="P245" t="s">
        <v>5909</v>
      </c>
      <c r="Q245" t="s">
        <v>5368</v>
      </c>
      <c r="R245" t="s">
        <v>5185</v>
      </c>
      <c r="S245" t="s">
        <v>3649</v>
      </c>
      <c r="T245" t="s">
        <v>5229</v>
      </c>
      <c r="U245" t="s">
        <v>5380</v>
      </c>
      <c r="V245" t="s">
        <v>3986</v>
      </c>
      <c r="W245" t="s">
        <v>3787</v>
      </c>
      <c r="X245" t="s">
        <v>5401</v>
      </c>
      <c r="Y245" t="s">
        <v>5370</v>
      </c>
      <c r="Z245" t="s">
        <v>3645</v>
      </c>
      <c r="AA245" t="s">
        <v>3675</v>
      </c>
      <c r="AB245" t="s">
        <v>5378</v>
      </c>
      <c r="AC245" t="s">
        <v>3799</v>
      </c>
      <c r="AD245" t="s">
        <v>5392</v>
      </c>
      <c r="AE245" t="s">
        <v>3785</v>
      </c>
      <c r="AF245" t="s">
        <v>5403</v>
      </c>
      <c r="AG245" t="s">
        <v>5389</v>
      </c>
      <c r="AH245" t="s">
        <v>3904</v>
      </c>
      <c r="AI245" t="s">
        <v>5375</v>
      </c>
      <c r="AJ245" t="s">
        <v>3733</v>
      </c>
      <c r="AK245" t="s">
        <v>5396</v>
      </c>
      <c r="AL245" t="s">
        <v>4609</v>
      </c>
      <c r="AM245" t="s">
        <v>5394</v>
      </c>
      <c r="AN245" t="s">
        <v>3783</v>
      </c>
      <c r="AO245" t="s">
        <v>5384</v>
      </c>
    </row>
    <row r="246" spans="2:91">
      <c r="B246">
        <v>17</v>
      </c>
      <c r="C246">
        <v>55</v>
      </c>
      <c r="D246">
        <v>235</v>
      </c>
      <c r="E246" t="s">
        <v>2332</v>
      </c>
      <c r="F246" t="s">
        <v>2228</v>
      </c>
      <c r="G246" t="s">
        <v>272</v>
      </c>
      <c r="H246" t="s">
        <v>3671</v>
      </c>
      <c r="I246" t="s">
        <v>3672</v>
      </c>
      <c r="J246">
        <v>44200</v>
      </c>
      <c r="K246">
        <v>176800</v>
      </c>
      <c r="L246" t="s">
        <v>3542</v>
      </c>
      <c r="O246" t="s">
        <v>5910</v>
      </c>
      <c r="P246" t="s">
        <v>5911</v>
      </c>
      <c r="Q246" t="s">
        <v>5407</v>
      </c>
      <c r="R246" t="s">
        <v>5405</v>
      </c>
    </row>
    <row r="247" spans="2:91">
      <c r="B247">
        <v>17</v>
      </c>
      <c r="C247">
        <v>60</v>
      </c>
      <c r="D247">
        <v>205</v>
      </c>
      <c r="E247" t="s">
        <v>2310</v>
      </c>
      <c r="F247" t="s">
        <v>2228</v>
      </c>
      <c r="G247" t="s">
        <v>272</v>
      </c>
      <c r="H247" t="s">
        <v>3597</v>
      </c>
      <c r="I247" t="s">
        <v>3598</v>
      </c>
      <c r="J247">
        <v>32000</v>
      </c>
      <c r="K247">
        <v>128000</v>
      </c>
      <c r="L247" t="s">
        <v>3542</v>
      </c>
    </row>
    <row r="248" spans="2:91">
      <c r="B248">
        <v>17</v>
      </c>
      <c r="C248">
        <v>60</v>
      </c>
      <c r="D248">
        <v>215</v>
      </c>
      <c r="E248" t="s">
        <v>2317</v>
      </c>
      <c r="F248" t="s">
        <v>2228</v>
      </c>
      <c r="G248" t="s">
        <v>272</v>
      </c>
      <c r="H248" t="s">
        <v>3619</v>
      </c>
      <c r="I248" t="s">
        <v>3620</v>
      </c>
      <c r="J248">
        <v>32500</v>
      </c>
      <c r="K248">
        <v>130000</v>
      </c>
      <c r="L248" t="s">
        <v>3542</v>
      </c>
    </row>
    <row r="249" spans="2:91">
      <c r="B249">
        <v>17</v>
      </c>
      <c r="C249">
        <v>60</v>
      </c>
      <c r="D249">
        <v>225</v>
      </c>
      <c r="E249" t="s">
        <v>2316</v>
      </c>
      <c r="F249" t="s">
        <v>2228</v>
      </c>
      <c r="G249" t="s">
        <v>272</v>
      </c>
      <c r="H249" t="s">
        <v>3649</v>
      </c>
      <c r="I249" t="s">
        <v>3650</v>
      </c>
      <c r="J249">
        <v>33700</v>
      </c>
      <c r="K249">
        <v>134800</v>
      </c>
      <c r="L249" t="s">
        <v>3542</v>
      </c>
    </row>
    <row r="250" spans="2:91">
      <c r="B250">
        <v>17</v>
      </c>
      <c r="C250">
        <v>65</v>
      </c>
      <c r="D250">
        <v>215</v>
      </c>
      <c r="E250" t="s">
        <v>2318</v>
      </c>
      <c r="F250" t="s">
        <v>2228</v>
      </c>
      <c r="G250" t="s">
        <v>272</v>
      </c>
      <c r="H250" t="s">
        <v>3623</v>
      </c>
      <c r="I250" t="s">
        <v>3624</v>
      </c>
      <c r="J250">
        <v>33000</v>
      </c>
      <c r="K250">
        <v>132000</v>
      </c>
      <c r="L250" t="s">
        <v>3542</v>
      </c>
    </row>
    <row r="251" spans="2:91">
      <c r="B251">
        <v>17</v>
      </c>
      <c r="C251">
        <v>65</v>
      </c>
      <c r="D251">
        <v>255</v>
      </c>
      <c r="E251" t="s">
        <v>2341</v>
      </c>
      <c r="F251" t="s">
        <v>2228</v>
      </c>
      <c r="G251" t="s">
        <v>272</v>
      </c>
      <c r="H251" t="s">
        <v>3715</v>
      </c>
      <c r="I251" t="s">
        <v>3716</v>
      </c>
      <c r="J251">
        <v>38300</v>
      </c>
      <c r="K251">
        <v>153200</v>
      </c>
      <c r="L251" t="s">
        <v>3542</v>
      </c>
    </row>
    <row r="252" spans="2:91">
      <c r="B252">
        <v>18</v>
      </c>
      <c r="C252">
        <v>35</v>
      </c>
      <c r="D252">
        <v>245</v>
      </c>
      <c r="E252" t="s">
        <v>2319</v>
      </c>
      <c r="F252" t="s">
        <v>2228</v>
      </c>
      <c r="G252" t="s">
        <v>272</v>
      </c>
      <c r="H252" t="s">
        <v>3681</v>
      </c>
      <c r="I252" t="s">
        <v>3682</v>
      </c>
      <c r="J252">
        <v>61800</v>
      </c>
      <c r="K252">
        <v>247200</v>
      </c>
      <c r="L252" t="s">
        <v>3542</v>
      </c>
    </row>
    <row r="253" spans="2:91">
      <c r="B253">
        <v>18</v>
      </c>
      <c r="C253">
        <v>35</v>
      </c>
      <c r="D253">
        <v>255</v>
      </c>
      <c r="E253" t="s">
        <v>2321</v>
      </c>
      <c r="F253" t="s">
        <v>2228</v>
      </c>
      <c r="G253" t="s">
        <v>272</v>
      </c>
      <c r="H253" t="s">
        <v>3699</v>
      </c>
      <c r="I253" t="s">
        <v>3700</v>
      </c>
      <c r="J253">
        <v>65600</v>
      </c>
      <c r="K253">
        <v>262400</v>
      </c>
      <c r="L253" t="s">
        <v>3542</v>
      </c>
    </row>
    <row r="254" spans="2:91">
      <c r="B254">
        <v>18</v>
      </c>
      <c r="C254">
        <v>35</v>
      </c>
      <c r="D254">
        <v>265</v>
      </c>
      <c r="E254" t="s">
        <v>2325</v>
      </c>
      <c r="F254" t="s">
        <v>2228</v>
      </c>
      <c r="G254" t="s">
        <v>272</v>
      </c>
      <c r="H254" t="s">
        <v>3717</v>
      </c>
      <c r="I254" t="s">
        <v>3718</v>
      </c>
      <c r="J254">
        <v>68900</v>
      </c>
      <c r="K254">
        <v>275600</v>
      </c>
      <c r="L254" t="s">
        <v>3542</v>
      </c>
    </row>
    <row r="255" spans="2:91">
      <c r="B255">
        <v>18</v>
      </c>
      <c r="C255">
        <v>40</v>
      </c>
      <c r="D255">
        <v>205</v>
      </c>
      <c r="E255" t="s">
        <v>2302</v>
      </c>
      <c r="F255" t="s">
        <v>2228</v>
      </c>
      <c r="G255" t="s">
        <v>272</v>
      </c>
      <c r="H255" t="s">
        <v>3577</v>
      </c>
      <c r="I255" t="s">
        <v>3578</v>
      </c>
      <c r="J255">
        <v>50900</v>
      </c>
      <c r="K255">
        <v>203600</v>
      </c>
      <c r="L255" t="s">
        <v>3542</v>
      </c>
    </row>
    <row r="256" spans="2:91">
      <c r="B256">
        <v>18</v>
      </c>
      <c r="C256">
        <v>40</v>
      </c>
      <c r="D256">
        <v>215</v>
      </c>
      <c r="E256" t="s">
        <v>2296</v>
      </c>
      <c r="F256" t="s">
        <v>2228</v>
      </c>
      <c r="G256" t="s">
        <v>272</v>
      </c>
      <c r="H256" t="s">
        <v>3601</v>
      </c>
      <c r="I256" t="s">
        <v>3602</v>
      </c>
      <c r="J256">
        <v>46000</v>
      </c>
      <c r="K256">
        <v>184000</v>
      </c>
      <c r="L256" t="s">
        <v>3542</v>
      </c>
    </row>
    <row r="257" spans="2:12">
      <c r="B257">
        <v>18</v>
      </c>
      <c r="C257">
        <v>40</v>
      </c>
      <c r="D257">
        <v>225</v>
      </c>
      <c r="E257" t="s">
        <v>2319</v>
      </c>
      <c r="F257" t="s">
        <v>2228</v>
      </c>
      <c r="G257" t="s">
        <v>272</v>
      </c>
      <c r="H257" t="s">
        <v>3625</v>
      </c>
      <c r="I257" t="s">
        <v>3626</v>
      </c>
      <c r="J257">
        <v>47500</v>
      </c>
      <c r="K257">
        <v>190000</v>
      </c>
      <c r="L257" t="s">
        <v>3542</v>
      </c>
    </row>
    <row r="258" spans="2:12">
      <c r="B258">
        <v>18</v>
      </c>
      <c r="C258">
        <v>40</v>
      </c>
      <c r="D258">
        <v>235</v>
      </c>
      <c r="E258" t="s">
        <v>2322</v>
      </c>
      <c r="F258" t="s">
        <v>2228</v>
      </c>
      <c r="G258" t="s">
        <v>272</v>
      </c>
      <c r="H258" t="s">
        <v>3655</v>
      </c>
      <c r="I258" t="s">
        <v>3656</v>
      </c>
      <c r="J258">
        <v>51000</v>
      </c>
      <c r="K258">
        <v>204000</v>
      </c>
      <c r="L258" t="s">
        <v>3542</v>
      </c>
    </row>
    <row r="259" spans="2:12">
      <c r="B259">
        <v>18</v>
      </c>
      <c r="C259">
        <v>40</v>
      </c>
      <c r="D259">
        <v>245</v>
      </c>
      <c r="E259" t="s">
        <v>2325</v>
      </c>
      <c r="F259" t="s">
        <v>2228</v>
      </c>
      <c r="G259" t="s">
        <v>272</v>
      </c>
      <c r="H259" t="s">
        <v>3687</v>
      </c>
      <c r="I259" t="s">
        <v>3688</v>
      </c>
      <c r="J259">
        <v>58600</v>
      </c>
      <c r="K259">
        <v>234400</v>
      </c>
      <c r="L259" t="s">
        <v>3542</v>
      </c>
    </row>
    <row r="260" spans="2:12">
      <c r="B260">
        <v>18</v>
      </c>
      <c r="C260">
        <v>40</v>
      </c>
      <c r="D260">
        <v>255</v>
      </c>
      <c r="E260" t="s">
        <v>2331</v>
      </c>
      <c r="F260" t="s">
        <v>2228</v>
      </c>
      <c r="G260" t="s">
        <v>272</v>
      </c>
      <c r="H260" t="s">
        <v>3705</v>
      </c>
      <c r="I260" t="s">
        <v>3706</v>
      </c>
      <c r="J260">
        <v>73600</v>
      </c>
      <c r="K260">
        <v>294400</v>
      </c>
      <c r="L260" t="s">
        <v>3542</v>
      </c>
    </row>
    <row r="261" spans="2:12">
      <c r="B261">
        <v>18</v>
      </c>
      <c r="C261">
        <v>45</v>
      </c>
      <c r="D261">
        <v>215</v>
      </c>
      <c r="E261" t="s">
        <v>2306</v>
      </c>
      <c r="F261" t="s">
        <v>2228</v>
      </c>
      <c r="G261" t="s">
        <v>272</v>
      </c>
      <c r="H261" t="s">
        <v>3607</v>
      </c>
      <c r="I261" t="s">
        <v>3608</v>
      </c>
      <c r="J261">
        <v>43700</v>
      </c>
      <c r="K261">
        <v>174800</v>
      </c>
      <c r="L261" t="s">
        <v>3542</v>
      </c>
    </row>
    <row r="262" spans="2:12">
      <c r="B262">
        <v>18</v>
      </c>
      <c r="C262">
        <v>45</v>
      </c>
      <c r="D262">
        <v>225</v>
      </c>
      <c r="E262" t="s">
        <v>2322</v>
      </c>
      <c r="F262" t="s">
        <v>2228</v>
      </c>
      <c r="G262" t="s">
        <v>272</v>
      </c>
      <c r="H262" t="s">
        <v>3631</v>
      </c>
      <c r="I262" t="s">
        <v>3632</v>
      </c>
      <c r="J262">
        <v>46000</v>
      </c>
      <c r="K262">
        <v>184000</v>
      </c>
      <c r="L262" t="s">
        <v>5839</v>
      </c>
    </row>
    <row r="263" spans="2:12">
      <c r="B263">
        <v>18</v>
      </c>
      <c r="C263">
        <v>45</v>
      </c>
      <c r="D263">
        <v>225</v>
      </c>
      <c r="E263" t="s">
        <v>2322</v>
      </c>
      <c r="F263" t="s">
        <v>2228</v>
      </c>
      <c r="G263" t="s">
        <v>272</v>
      </c>
      <c r="H263" t="s">
        <v>3631</v>
      </c>
      <c r="I263" t="s">
        <v>3632</v>
      </c>
      <c r="J263">
        <v>47400</v>
      </c>
      <c r="K263">
        <v>189600</v>
      </c>
      <c r="L263" t="s">
        <v>5839</v>
      </c>
    </row>
    <row r="264" spans="2:12">
      <c r="B264">
        <v>18</v>
      </c>
      <c r="C264">
        <v>45</v>
      </c>
      <c r="D264">
        <v>235</v>
      </c>
      <c r="E264" t="s">
        <v>2323</v>
      </c>
      <c r="F264" t="s">
        <v>2228</v>
      </c>
      <c r="G264" t="s">
        <v>272</v>
      </c>
      <c r="H264" t="s">
        <v>3663</v>
      </c>
      <c r="I264" t="s">
        <v>3664</v>
      </c>
      <c r="J264">
        <v>48500</v>
      </c>
      <c r="K264">
        <v>194000</v>
      </c>
      <c r="L264" t="s">
        <v>3542</v>
      </c>
    </row>
    <row r="265" spans="2:12">
      <c r="B265">
        <v>18</v>
      </c>
      <c r="C265">
        <v>45</v>
      </c>
      <c r="D265">
        <v>245</v>
      </c>
      <c r="E265" t="s">
        <v>2338</v>
      </c>
      <c r="F265" t="s">
        <v>2228</v>
      </c>
      <c r="G265" t="s">
        <v>272</v>
      </c>
      <c r="H265" t="s">
        <v>3695</v>
      </c>
      <c r="I265" t="s">
        <v>3696</v>
      </c>
      <c r="J265">
        <v>53100</v>
      </c>
      <c r="K265">
        <v>212400</v>
      </c>
      <c r="L265" t="s">
        <v>3542</v>
      </c>
    </row>
    <row r="266" spans="2:12">
      <c r="B266">
        <v>18</v>
      </c>
      <c r="C266">
        <v>45</v>
      </c>
      <c r="D266">
        <v>255</v>
      </c>
      <c r="E266" t="s">
        <v>2332</v>
      </c>
      <c r="F266" t="s">
        <v>2228</v>
      </c>
      <c r="G266" t="s">
        <v>272</v>
      </c>
      <c r="H266" t="s">
        <v>3711</v>
      </c>
      <c r="I266" t="s">
        <v>3712</v>
      </c>
      <c r="J266">
        <v>56800</v>
      </c>
      <c r="K266">
        <v>227200</v>
      </c>
      <c r="L266" t="s">
        <v>3542</v>
      </c>
    </row>
    <row r="267" spans="2:12">
      <c r="B267">
        <v>18</v>
      </c>
      <c r="C267">
        <v>50</v>
      </c>
      <c r="D267">
        <v>235</v>
      </c>
      <c r="E267" t="s">
        <v>2326</v>
      </c>
      <c r="F267" t="s">
        <v>2228</v>
      </c>
      <c r="G267" t="s">
        <v>272</v>
      </c>
      <c r="H267" t="s">
        <v>3667</v>
      </c>
      <c r="I267" t="s">
        <v>3668</v>
      </c>
      <c r="J267">
        <v>43800</v>
      </c>
      <c r="K267">
        <v>175200</v>
      </c>
      <c r="L267" t="s">
        <v>3542</v>
      </c>
    </row>
    <row r="268" spans="2:12">
      <c r="B268">
        <v>18</v>
      </c>
      <c r="C268">
        <v>55</v>
      </c>
      <c r="D268">
        <v>215</v>
      </c>
      <c r="E268" t="s">
        <v>2316</v>
      </c>
      <c r="F268" t="s">
        <v>2228</v>
      </c>
      <c r="G268" t="s">
        <v>272</v>
      </c>
      <c r="H268" t="s">
        <v>3615</v>
      </c>
      <c r="I268" t="s">
        <v>3616</v>
      </c>
      <c r="J268">
        <v>38900</v>
      </c>
      <c r="K268">
        <v>155600</v>
      </c>
      <c r="L268" t="s">
        <v>3542</v>
      </c>
    </row>
    <row r="269" spans="2:12">
      <c r="B269">
        <v>18</v>
      </c>
      <c r="C269">
        <v>55</v>
      </c>
      <c r="D269">
        <v>225</v>
      </c>
      <c r="E269" t="s">
        <v>2327</v>
      </c>
      <c r="F269" t="s">
        <v>2228</v>
      </c>
      <c r="G269" t="s">
        <v>272</v>
      </c>
      <c r="H269" t="s">
        <v>3645</v>
      </c>
      <c r="I269" t="s">
        <v>3646</v>
      </c>
      <c r="J269">
        <v>39300</v>
      </c>
      <c r="K269">
        <v>157200</v>
      </c>
      <c r="L269" t="s">
        <v>3542</v>
      </c>
    </row>
    <row r="270" spans="2:12">
      <c r="B270">
        <v>18</v>
      </c>
      <c r="C270">
        <v>55</v>
      </c>
      <c r="D270">
        <v>235</v>
      </c>
      <c r="E270" t="s">
        <v>2333</v>
      </c>
      <c r="F270" t="s">
        <v>2228</v>
      </c>
      <c r="G270" t="s">
        <v>272</v>
      </c>
      <c r="H270" t="s">
        <v>3673</v>
      </c>
      <c r="I270" t="s">
        <v>3674</v>
      </c>
      <c r="J270">
        <v>44300</v>
      </c>
      <c r="K270">
        <v>177200</v>
      </c>
      <c r="L270" t="s">
        <v>3542</v>
      </c>
    </row>
    <row r="271" spans="2:12">
      <c r="B271">
        <v>18</v>
      </c>
      <c r="C271">
        <v>55</v>
      </c>
      <c r="D271">
        <v>235</v>
      </c>
      <c r="E271" t="s">
        <v>2334</v>
      </c>
      <c r="F271" t="s">
        <v>2228</v>
      </c>
      <c r="G271" t="s">
        <v>272</v>
      </c>
      <c r="H271" t="s">
        <v>3675</v>
      </c>
      <c r="I271" t="s">
        <v>3676</v>
      </c>
      <c r="J271">
        <v>42300</v>
      </c>
      <c r="K271">
        <v>169200</v>
      </c>
      <c r="L271" t="s">
        <v>3542</v>
      </c>
    </row>
    <row r="272" spans="2:12">
      <c r="B272">
        <v>18</v>
      </c>
      <c r="C272">
        <v>60</v>
      </c>
      <c r="D272">
        <v>195</v>
      </c>
      <c r="E272" t="s">
        <v>2299</v>
      </c>
      <c r="F272" t="s">
        <v>2228</v>
      </c>
      <c r="G272" t="s">
        <v>272</v>
      </c>
      <c r="H272" t="s">
        <v>3569</v>
      </c>
      <c r="I272" t="s">
        <v>3570</v>
      </c>
      <c r="J272">
        <v>32300</v>
      </c>
      <c r="K272">
        <v>129200</v>
      </c>
      <c r="L272" t="s">
        <v>3542</v>
      </c>
    </row>
    <row r="273" spans="2:12">
      <c r="B273">
        <v>18</v>
      </c>
      <c r="C273">
        <v>60</v>
      </c>
      <c r="D273">
        <v>225</v>
      </c>
      <c r="E273" t="s">
        <v>2329</v>
      </c>
      <c r="F273" t="s">
        <v>2228</v>
      </c>
      <c r="G273" t="s">
        <v>272</v>
      </c>
      <c r="H273" t="s">
        <v>3651</v>
      </c>
      <c r="I273" t="s">
        <v>3652</v>
      </c>
      <c r="J273">
        <v>38000</v>
      </c>
      <c r="K273">
        <v>152000</v>
      </c>
      <c r="L273" t="s">
        <v>3542</v>
      </c>
    </row>
    <row r="274" spans="2:12">
      <c r="B274">
        <v>18</v>
      </c>
      <c r="C274">
        <v>60</v>
      </c>
      <c r="D274">
        <v>235</v>
      </c>
      <c r="E274" t="s">
        <v>2336</v>
      </c>
      <c r="F274" t="s">
        <v>2228</v>
      </c>
      <c r="G274" t="s">
        <v>272</v>
      </c>
      <c r="H274" t="s">
        <v>3679</v>
      </c>
      <c r="I274" t="s">
        <v>3680</v>
      </c>
      <c r="J274">
        <v>43100</v>
      </c>
      <c r="K274">
        <v>172400</v>
      </c>
      <c r="L274" t="s">
        <v>3542</v>
      </c>
    </row>
    <row r="275" spans="2:12">
      <c r="B275">
        <v>19</v>
      </c>
      <c r="C275">
        <v>35</v>
      </c>
      <c r="D275">
        <v>235</v>
      </c>
      <c r="E275" t="s">
        <v>2313</v>
      </c>
      <c r="F275" t="s">
        <v>2228</v>
      </c>
      <c r="G275" t="s">
        <v>272</v>
      </c>
      <c r="H275" t="s">
        <v>3653</v>
      </c>
      <c r="I275" t="s">
        <v>3654</v>
      </c>
      <c r="J275">
        <v>59100</v>
      </c>
      <c r="K275">
        <v>236400</v>
      </c>
      <c r="L275" t="s">
        <v>3542</v>
      </c>
    </row>
    <row r="276" spans="2:12">
      <c r="B276">
        <v>19</v>
      </c>
      <c r="C276">
        <v>35</v>
      </c>
      <c r="D276">
        <v>245</v>
      </c>
      <c r="E276" t="s">
        <v>2320</v>
      </c>
      <c r="F276" t="s">
        <v>2228</v>
      </c>
      <c r="G276" t="s">
        <v>272</v>
      </c>
      <c r="H276" t="s">
        <v>3683</v>
      </c>
      <c r="I276" t="s">
        <v>3684</v>
      </c>
      <c r="J276">
        <v>62500</v>
      </c>
      <c r="K276">
        <v>250000</v>
      </c>
      <c r="L276" t="s">
        <v>3542</v>
      </c>
    </row>
    <row r="277" spans="2:12">
      <c r="B277">
        <v>19</v>
      </c>
      <c r="C277">
        <v>35</v>
      </c>
      <c r="D277">
        <v>255</v>
      </c>
      <c r="E277" t="s">
        <v>2330</v>
      </c>
      <c r="F277" t="s">
        <v>2228</v>
      </c>
      <c r="G277" t="s">
        <v>272</v>
      </c>
      <c r="H277" t="s">
        <v>3701</v>
      </c>
      <c r="I277" t="s">
        <v>3702</v>
      </c>
      <c r="J277">
        <v>65700</v>
      </c>
      <c r="K277">
        <v>262800</v>
      </c>
      <c r="L277" t="s">
        <v>3542</v>
      </c>
    </row>
    <row r="278" spans="2:12">
      <c r="B278">
        <v>19</v>
      </c>
      <c r="C278">
        <v>35</v>
      </c>
      <c r="D278">
        <v>275</v>
      </c>
      <c r="E278" t="s">
        <v>2338</v>
      </c>
      <c r="F278" t="s">
        <v>2228</v>
      </c>
      <c r="G278" t="s">
        <v>272</v>
      </c>
      <c r="H278" t="s">
        <v>3719</v>
      </c>
      <c r="I278" t="s">
        <v>3720</v>
      </c>
      <c r="J278">
        <v>76500</v>
      </c>
      <c r="K278">
        <v>306000</v>
      </c>
      <c r="L278" t="s">
        <v>3542</v>
      </c>
    </row>
    <row r="279" spans="2:12">
      <c r="B279">
        <v>19</v>
      </c>
      <c r="C279">
        <v>40</v>
      </c>
      <c r="D279">
        <v>225</v>
      </c>
      <c r="E279" t="s">
        <v>2320</v>
      </c>
      <c r="F279" t="s">
        <v>2228</v>
      </c>
      <c r="G279" t="s">
        <v>272</v>
      </c>
      <c r="H279" t="s">
        <v>3627</v>
      </c>
      <c r="I279" t="s">
        <v>3628</v>
      </c>
      <c r="J279">
        <v>52100</v>
      </c>
      <c r="K279">
        <v>208400</v>
      </c>
      <c r="L279" t="s">
        <v>3542</v>
      </c>
    </row>
    <row r="280" spans="2:12">
      <c r="B280">
        <v>19</v>
      </c>
      <c r="C280">
        <v>40</v>
      </c>
      <c r="D280">
        <v>235</v>
      </c>
      <c r="E280" t="s">
        <v>2299</v>
      </c>
      <c r="F280" t="s">
        <v>2228</v>
      </c>
      <c r="G280" t="s">
        <v>272</v>
      </c>
      <c r="H280" t="s">
        <v>3659</v>
      </c>
      <c r="I280" t="s">
        <v>3660</v>
      </c>
      <c r="J280">
        <v>60100</v>
      </c>
      <c r="K280">
        <v>240400</v>
      </c>
      <c r="L280" t="s">
        <v>3542</v>
      </c>
    </row>
    <row r="281" spans="2:12">
      <c r="B281">
        <v>19</v>
      </c>
      <c r="C281">
        <v>40</v>
      </c>
      <c r="D281">
        <v>235</v>
      </c>
      <c r="E281" t="s">
        <v>2330</v>
      </c>
      <c r="F281" t="s">
        <v>2228</v>
      </c>
      <c r="G281" t="s">
        <v>272</v>
      </c>
      <c r="H281" t="s">
        <v>3657</v>
      </c>
      <c r="I281" t="s">
        <v>3658</v>
      </c>
      <c r="J281">
        <v>57200</v>
      </c>
      <c r="K281">
        <v>228800</v>
      </c>
      <c r="L281" t="s">
        <v>3542</v>
      </c>
    </row>
    <row r="282" spans="2:12">
      <c r="B282">
        <v>19</v>
      </c>
      <c r="C282">
        <v>40</v>
      </c>
      <c r="D282">
        <v>245</v>
      </c>
      <c r="E282" t="s">
        <v>2323</v>
      </c>
      <c r="F282" t="s">
        <v>2228</v>
      </c>
      <c r="G282" t="s">
        <v>272</v>
      </c>
      <c r="H282" t="s">
        <v>3689</v>
      </c>
      <c r="I282" t="s">
        <v>3690</v>
      </c>
      <c r="J282">
        <v>61900</v>
      </c>
      <c r="K282">
        <v>247600</v>
      </c>
      <c r="L282" t="s">
        <v>3542</v>
      </c>
    </row>
    <row r="283" spans="2:12">
      <c r="B283">
        <v>19</v>
      </c>
      <c r="C283">
        <v>40</v>
      </c>
      <c r="D283">
        <v>255</v>
      </c>
      <c r="E283" t="s">
        <v>2338</v>
      </c>
      <c r="F283" t="s">
        <v>2228</v>
      </c>
      <c r="G283" t="s">
        <v>272</v>
      </c>
      <c r="H283" t="s">
        <v>3707</v>
      </c>
      <c r="I283" t="s">
        <v>3708</v>
      </c>
      <c r="J283">
        <v>62500</v>
      </c>
      <c r="K283">
        <v>250000</v>
      </c>
      <c r="L283" t="s">
        <v>3542</v>
      </c>
    </row>
    <row r="284" spans="2:12">
      <c r="B284">
        <v>19</v>
      </c>
      <c r="C284">
        <v>40</v>
      </c>
      <c r="D284">
        <v>275</v>
      </c>
      <c r="E284" t="s">
        <v>2342</v>
      </c>
      <c r="F284" t="s">
        <v>2228</v>
      </c>
      <c r="G284" t="s">
        <v>272</v>
      </c>
      <c r="H284" t="s">
        <v>3721</v>
      </c>
      <c r="I284" t="s">
        <v>3722</v>
      </c>
      <c r="J284">
        <v>73600</v>
      </c>
      <c r="K284">
        <v>294400</v>
      </c>
      <c r="L284" t="s">
        <v>3542</v>
      </c>
    </row>
    <row r="285" spans="2:12">
      <c r="B285">
        <v>19</v>
      </c>
      <c r="C285">
        <v>45</v>
      </c>
      <c r="D285">
        <v>235</v>
      </c>
      <c r="E285" t="s">
        <v>2331</v>
      </c>
      <c r="F285" t="s">
        <v>2228</v>
      </c>
      <c r="G285" t="s">
        <v>272</v>
      </c>
      <c r="H285" t="s">
        <v>3665</v>
      </c>
      <c r="I285" t="s">
        <v>3666</v>
      </c>
      <c r="J285">
        <v>53300</v>
      </c>
      <c r="K285">
        <v>213200</v>
      </c>
      <c r="L285" t="s">
        <v>3542</v>
      </c>
    </row>
    <row r="286" spans="2:12">
      <c r="B286">
        <v>19</v>
      </c>
      <c r="C286">
        <v>45</v>
      </c>
      <c r="D286">
        <v>245</v>
      </c>
      <c r="E286" t="s">
        <v>2339</v>
      </c>
      <c r="F286" t="s">
        <v>2228</v>
      </c>
      <c r="G286" t="s">
        <v>272</v>
      </c>
      <c r="H286" t="s">
        <v>3697</v>
      </c>
      <c r="I286" t="s">
        <v>3698</v>
      </c>
      <c r="J286">
        <v>60000</v>
      </c>
      <c r="K286">
        <v>240000</v>
      </c>
      <c r="L286" t="s">
        <v>3542</v>
      </c>
    </row>
    <row r="287" spans="2:12">
      <c r="B287">
        <v>19</v>
      </c>
      <c r="C287">
        <v>45</v>
      </c>
      <c r="D287">
        <v>255</v>
      </c>
      <c r="E287" t="s">
        <v>2334</v>
      </c>
      <c r="F287" t="s">
        <v>2228</v>
      </c>
      <c r="G287" t="s">
        <v>272</v>
      </c>
      <c r="H287" t="s">
        <v>3713</v>
      </c>
      <c r="I287" t="s">
        <v>3714</v>
      </c>
      <c r="J287">
        <v>64700</v>
      </c>
      <c r="K287">
        <v>258800</v>
      </c>
      <c r="L287" t="s">
        <v>3542</v>
      </c>
    </row>
    <row r="288" spans="2:12">
      <c r="B288">
        <v>19</v>
      </c>
      <c r="C288">
        <v>50</v>
      </c>
      <c r="D288">
        <v>225</v>
      </c>
      <c r="E288" t="s">
        <v>2317</v>
      </c>
      <c r="F288" t="s">
        <v>2228</v>
      </c>
      <c r="G288" t="s">
        <v>272</v>
      </c>
      <c r="H288" t="s">
        <v>3637</v>
      </c>
      <c r="I288" t="s">
        <v>3638</v>
      </c>
      <c r="J288">
        <v>47600</v>
      </c>
      <c r="K288">
        <v>190400</v>
      </c>
      <c r="L288" t="s">
        <v>3542</v>
      </c>
    </row>
    <row r="289" spans="2:12">
      <c r="B289">
        <v>19</v>
      </c>
      <c r="C289">
        <v>50</v>
      </c>
      <c r="D289">
        <v>235</v>
      </c>
      <c r="E289" t="s">
        <v>2318</v>
      </c>
      <c r="F289" t="s">
        <v>2228</v>
      </c>
      <c r="G289" t="s">
        <v>272</v>
      </c>
      <c r="H289" t="s">
        <v>3669</v>
      </c>
      <c r="I289" t="s">
        <v>3670</v>
      </c>
      <c r="J289">
        <v>53200</v>
      </c>
      <c r="K289">
        <v>212800</v>
      </c>
      <c r="L289" t="s">
        <v>3542</v>
      </c>
    </row>
    <row r="290" spans="2:12">
      <c r="B290">
        <v>19</v>
      </c>
      <c r="C290">
        <v>55</v>
      </c>
      <c r="D290">
        <v>205</v>
      </c>
      <c r="E290" t="s">
        <v>2308</v>
      </c>
      <c r="F290" t="s">
        <v>2228</v>
      </c>
      <c r="G290" t="s">
        <v>272</v>
      </c>
      <c r="H290" t="s">
        <v>3591</v>
      </c>
      <c r="I290" t="s">
        <v>3592</v>
      </c>
      <c r="J290">
        <v>42500</v>
      </c>
      <c r="K290">
        <v>170000</v>
      </c>
      <c r="L290" t="s">
        <v>3542</v>
      </c>
    </row>
    <row r="291" spans="2:12">
      <c r="B291">
        <v>19</v>
      </c>
      <c r="C291">
        <v>55</v>
      </c>
      <c r="D291">
        <v>235</v>
      </c>
      <c r="E291" t="s">
        <v>2335</v>
      </c>
      <c r="F291" t="s">
        <v>2228</v>
      </c>
      <c r="G291" t="s">
        <v>272</v>
      </c>
      <c r="H291" t="s">
        <v>3677</v>
      </c>
      <c r="I291" t="s">
        <v>3678</v>
      </c>
      <c r="J291">
        <v>52900</v>
      </c>
      <c r="K291">
        <v>211600</v>
      </c>
      <c r="L291" t="s">
        <v>3542</v>
      </c>
    </row>
    <row r="292" spans="2:12">
      <c r="B292">
        <v>19</v>
      </c>
      <c r="C292">
        <v>70</v>
      </c>
      <c r="D292">
        <v>155</v>
      </c>
      <c r="E292" t="s">
        <v>2290</v>
      </c>
      <c r="F292" t="s">
        <v>2228</v>
      </c>
      <c r="G292" t="s">
        <v>272</v>
      </c>
      <c r="H292" t="s">
        <v>3545</v>
      </c>
      <c r="I292" t="s">
        <v>3546</v>
      </c>
      <c r="J292">
        <v>30400</v>
      </c>
      <c r="K292">
        <v>121600</v>
      </c>
      <c r="L292" t="s">
        <v>3542</v>
      </c>
    </row>
    <row r="293" spans="2:12">
      <c r="B293">
        <v>20</v>
      </c>
      <c r="C293">
        <v>35</v>
      </c>
      <c r="D293">
        <v>245</v>
      </c>
      <c r="E293" t="s">
        <v>2322</v>
      </c>
      <c r="F293" t="s">
        <v>2228</v>
      </c>
      <c r="G293" t="s">
        <v>272</v>
      </c>
      <c r="H293" t="s">
        <v>3685</v>
      </c>
      <c r="I293" t="s">
        <v>3686</v>
      </c>
      <c r="J293">
        <v>66300</v>
      </c>
      <c r="K293">
        <v>265200</v>
      </c>
      <c r="L293" t="s">
        <v>3542</v>
      </c>
    </row>
    <row r="294" spans="2:12">
      <c r="B294">
        <v>20</v>
      </c>
      <c r="C294">
        <v>35</v>
      </c>
      <c r="D294">
        <v>255</v>
      </c>
      <c r="E294" t="s">
        <v>2325</v>
      </c>
      <c r="F294" t="s">
        <v>2228</v>
      </c>
      <c r="G294" t="s">
        <v>272</v>
      </c>
      <c r="H294" t="s">
        <v>3703</v>
      </c>
      <c r="I294" t="s">
        <v>3704</v>
      </c>
      <c r="J294">
        <v>70000</v>
      </c>
      <c r="K294">
        <v>280000</v>
      </c>
      <c r="L294" t="s">
        <v>3542</v>
      </c>
    </row>
    <row r="295" spans="2:12">
      <c r="B295">
        <v>20</v>
      </c>
      <c r="C295">
        <v>35</v>
      </c>
      <c r="D295">
        <v>285</v>
      </c>
      <c r="E295" t="s">
        <v>2343</v>
      </c>
      <c r="F295" t="s">
        <v>2228</v>
      </c>
      <c r="G295" t="s">
        <v>272</v>
      </c>
      <c r="H295" t="s">
        <v>3725</v>
      </c>
      <c r="I295" t="s">
        <v>3726</v>
      </c>
      <c r="J295">
        <v>94300</v>
      </c>
      <c r="K295">
        <v>377200</v>
      </c>
      <c r="L295" t="s">
        <v>3542</v>
      </c>
    </row>
    <row r="296" spans="2:12">
      <c r="B296">
        <v>20</v>
      </c>
      <c r="C296">
        <v>40</v>
      </c>
      <c r="D296">
        <v>255</v>
      </c>
      <c r="E296" t="s">
        <v>2340</v>
      </c>
      <c r="F296" t="s">
        <v>2228</v>
      </c>
      <c r="G296" t="s">
        <v>272</v>
      </c>
      <c r="H296" t="s">
        <v>3709</v>
      </c>
      <c r="I296" t="s">
        <v>3710</v>
      </c>
      <c r="J296">
        <v>67600</v>
      </c>
      <c r="K296">
        <v>270400</v>
      </c>
      <c r="L296" t="s">
        <v>3542</v>
      </c>
    </row>
    <row r="297" spans="2:12">
      <c r="B297">
        <v>20</v>
      </c>
      <c r="C297">
        <v>45</v>
      </c>
      <c r="D297">
        <v>275</v>
      </c>
      <c r="E297" t="s">
        <v>2341</v>
      </c>
      <c r="F297" t="s">
        <v>2228</v>
      </c>
      <c r="G297" t="s">
        <v>272</v>
      </c>
      <c r="H297" t="s">
        <v>3723</v>
      </c>
      <c r="I297" t="s">
        <v>3724</v>
      </c>
      <c r="J297">
        <v>78400</v>
      </c>
      <c r="K297">
        <v>313600</v>
      </c>
      <c r="L297" t="s">
        <v>3542</v>
      </c>
    </row>
    <row r="298" spans="2:12">
      <c r="B298">
        <v>21</v>
      </c>
      <c r="C298">
        <v>40</v>
      </c>
      <c r="D298">
        <v>245</v>
      </c>
      <c r="E298" t="s">
        <v>2337</v>
      </c>
      <c r="F298" t="s">
        <v>2228</v>
      </c>
      <c r="G298" t="s">
        <v>272</v>
      </c>
      <c r="H298" t="s">
        <v>3691</v>
      </c>
      <c r="I298" t="s">
        <v>3692</v>
      </c>
      <c r="J298">
        <v>95800</v>
      </c>
      <c r="K298">
        <v>383200</v>
      </c>
      <c r="L298" t="s">
        <v>3542</v>
      </c>
    </row>
    <row r="299" spans="2:12">
      <c r="B299">
        <v>17</v>
      </c>
      <c r="C299">
        <v>65</v>
      </c>
      <c r="D299">
        <v>225</v>
      </c>
      <c r="E299" t="s">
        <v>2346</v>
      </c>
      <c r="F299" t="s">
        <v>2228</v>
      </c>
      <c r="G299" t="s">
        <v>447</v>
      </c>
      <c r="H299" t="s">
        <v>3735</v>
      </c>
      <c r="I299" t="s">
        <v>3736</v>
      </c>
      <c r="J299">
        <v>37500</v>
      </c>
      <c r="K299">
        <v>150000</v>
      </c>
      <c r="L299" t="s">
        <v>3542</v>
      </c>
    </row>
    <row r="300" spans="2:12">
      <c r="B300">
        <v>17</v>
      </c>
      <c r="C300">
        <v>65</v>
      </c>
      <c r="D300">
        <v>235</v>
      </c>
      <c r="E300" t="s">
        <v>2351</v>
      </c>
      <c r="F300" t="s">
        <v>2228</v>
      </c>
      <c r="G300" t="s">
        <v>447</v>
      </c>
      <c r="H300" t="s">
        <v>3749</v>
      </c>
      <c r="I300" t="s">
        <v>3750</v>
      </c>
      <c r="J300">
        <v>47900</v>
      </c>
      <c r="K300">
        <v>191600</v>
      </c>
      <c r="L300" t="s">
        <v>3542</v>
      </c>
    </row>
    <row r="301" spans="2:12">
      <c r="B301">
        <v>17</v>
      </c>
      <c r="C301">
        <v>65</v>
      </c>
      <c r="D301">
        <v>245</v>
      </c>
      <c r="E301" t="s">
        <v>2354</v>
      </c>
      <c r="F301" t="s">
        <v>2228</v>
      </c>
      <c r="G301" t="s">
        <v>447</v>
      </c>
      <c r="H301" t="s">
        <v>3757</v>
      </c>
      <c r="I301" t="s">
        <v>3758</v>
      </c>
      <c r="J301">
        <v>48500</v>
      </c>
      <c r="K301">
        <v>194000</v>
      </c>
      <c r="L301" t="s">
        <v>3542</v>
      </c>
    </row>
    <row r="302" spans="2:12">
      <c r="B302">
        <v>17</v>
      </c>
      <c r="C302">
        <v>65</v>
      </c>
      <c r="D302">
        <v>265</v>
      </c>
      <c r="E302" t="s">
        <v>2364</v>
      </c>
      <c r="F302" t="s">
        <v>2228</v>
      </c>
      <c r="G302" t="s">
        <v>447</v>
      </c>
      <c r="H302" t="s">
        <v>3787</v>
      </c>
      <c r="I302" t="s">
        <v>3788</v>
      </c>
      <c r="J302">
        <v>49700</v>
      </c>
      <c r="K302">
        <v>198800</v>
      </c>
      <c r="L302" t="s">
        <v>3542</v>
      </c>
    </row>
    <row r="303" spans="2:12">
      <c r="B303">
        <v>18</v>
      </c>
      <c r="C303">
        <v>50</v>
      </c>
      <c r="D303">
        <v>215</v>
      </c>
      <c r="E303" t="s">
        <v>2344</v>
      </c>
      <c r="F303" t="s">
        <v>2228</v>
      </c>
      <c r="G303" t="s">
        <v>447</v>
      </c>
      <c r="H303" t="s">
        <v>3727</v>
      </c>
      <c r="I303" t="s">
        <v>3728</v>
      </c>
      <c r="J303">
        <v>41300</v>
      </c>
      <c r="K303">
        <v>165200</v>
      </c>
      <c r="L303" t="s">
        <v>3542</v>
      </c>
    </row>
    <row r="304" spans="2:12">
      <c r="B304">
        <v>18</v>
      </c>
      <c r="C304">
        <v>50</v>
      </c>
      <c r="D304">
        <v>225</v>
      </c>
      <c r="E304" t="s">
        <v>2314</v>
      </c>
      <c r="F304" t="s">
        <v>2228</v>
      </c>
      <c r="G304" t="s">
        <v>447</v>
      </c>
      <c r="H304" t="s">
        <v>3731</v>
      </c>
      <c r="I304" t="s">
        <v>3732</v>
      </c>
      <c r="J304">
        <v>43600</v>
      </c>
      <c r="K304">
        <v>174400</v>
      </c>
      <c r="L304" t="s">
        <v>3542</v>
      </c>
    </row>
    <row r="305" spans="2:12">
      <c r="B305">
        <v>18</v>
      </c>
      <c r="C305">
        <v>55</v>
      </c>
      <c r="D305">
        <v>255</v>
      </c>
      <c r="E305" t="s">
        <v>2358</v>
      </c>
      <c r="F305" t="s">
        <v>2228</v>
      </c>
      <c r="G305" t="s">
        <v>447</v>
      </c>
      <c r="H305" t="s">
        <v>3773</v>
      </c>
      <c r="I305" t="s">
        <v>3774</v>
      </c>
      <c r="J305">
        <v>52800</v>
      </c>
      <c r="K305">
        <v>211200</v>
      </c>
      <c r="L305" t="s">
        <v>3542</v>
      </c>
    </row>
    <row r="306" spans="2:12">
      <c r="B306">
        <v>18</v>
      </c>
      <c r="C306">
        <v>60</v>
      </c>
      <c r="D306">
        <v>235</v>
      </c>
      <c r="E306" t="s">
        <v>2350</v>
      </c>
      <c r="F306" t="s">
        <v>2228</v>
      </c>
      <c r="G306" t="s">
        <v>447</v>
      </c>
      <c r="H306" t="s">
        <v>3747</v>
      </c>
      <c r="I306" t="s">
        <v>3748</v>
      </c>
      <c r="J306">
        <v>43500</v>
      </c>
      <c r="K306">
        <v>174000</v>
      </c>
      <c r="L306" t="s">
        <v>3542</v>
      </c>
    </row>
    <row r="307" spans="2:12">
      <c r="B307">
        <v>18</v>
      </c>
      <c r="C307">
        <v>60</v>
      </c>
      <c r="D307">
        <v>255</v>
      </c>
      <c r="E307" t="s">
        <v>2360</v>
      </c>
      <c r="F307" t="s">
        <v>2228</v>
      </c>
      <c r="G307" t="s">
        <v>447</v>
      </c>
      <c r="H307" t="s">
        <v>3777</v>
      </c>
      <c r="I307" t="s">
        <v>3778</v>
      </c>
      <c r="J307">
        <v>50700</v>
      </c>
      <c r="K307">
        <v>202800</v>
      </c>
      <c r="L307" t="s">
        <v>3542</v>
      </c>
    </row>
    <row r="308" spans="2:12">
      <c r="B308">
        <v>18</v>
      </c>
      <c r="C308">
        <v>60</v>
      </c>
      <c r="D308">
        <v>265</v>
      </c>
      <c r="E308" t="s">
        <v>2341</v>
      </c>
      <c r="F308" t="s">
        <v>2228</v>
      </c>
      <c r="G308" t="s">
        <v>447</v>
      </c>
      <c r="H308" t="s">
        <v>3785</v>
      </c>
      <c r="I308" t="s">
        <v>3786</v>
      </c>
      <c r="J308">
        <v>50500</v>
      </c>
      <c r="K308">
        <v>202000</v>
      </c>
      <c r="L308" t="s">
        <v>3542</v>
      </c>
    </row>
    <row r="309" spans="2:12">
      <c r="B309">
        <v>18</v>
      </c>
      <c r="C309">
        <v>65</v>
      </c>
      <c r="D309">
        <v>235</v>
      </c>
      <c r="E309" t="s">
        <v>2352</v>
      </c>
      <c r="F309" t="s">
        <v>2228</v>
      </c>
      <c r="G309" t="s">
        <v>447</v>
      </c>
      <c r="H309" t="s">
        <v>3751</v>
      </c>
      <c r="I309" t="s">
        <v>3752</v>
      </c>
      <c r="J309">
        <v>46700</v>
      </c>
      <c r="K309">
        <v>186800</v>
      </c>
      <c r="L309" t="s">
        <v>3542</v>
      </c>
    </row>
    <row r="310" spans="2:12">
      <c r="B310">
        <v>19</v>
      </c>
      <c r="C310">
        <v>45</v>
      </c>
      <c r="D310">
        <v>225</v>
      </c>
      <c r="E310" t="s">
        <v>2345</v>
      </c>
      <c r="F310" t="s">
        <v>2228</v>
      </c>
      <c r="G310" t="s">
        <v>447</v>
      </c>
      <c r="H310" t="s">
        <v>3729</v>
      </c>
      <c r="I310" t="s">
        <v>3730</v>
      </c>
      <c r="J310">
        <v>56000</v>
      </c>
      <c r="K310">
        <v>224000</v>
      </c>
      <c r="L310" t="s">
        <v>3542</v>
      </c>
    </row>
    <row r="311" spans="2:12">
      <c r="B311">
        <v>19</v>
      </c>
      <c r="C311">
        <v>45</v>
      </c>
      <c r="D311">
        <v>255</v>
      </c>
      <c r="E311" t="s">
        <v>2333</v>
      </c>
      <c r="F311" t="s">
        <v>2228</v>
      </c>
      <c r="G311" t="s">
        <v>447</v>
      </c>
      <c r="H311" t="s">
        <v>3763</v>
      </c>
      <c r="I311" t="s">
        <v>3764</v>
      </c>
      <c r="J311">
        <v>74400</v>
      </c>
      <c r="K311">
        <v>297600</v>
      </c>
      <c r="L311" t="s">
        <v>3542</v>
      </c>
    </row>
    <row r="312" spans="2:12">
      <c r="B312">
        <v>19</v>
      </c>
      <c r="C312">
        <v>45</v>
      </c>
      <c r="D312">
        <v>285</v>
      </c>
      <c r="E312" t="s">
        <v>2359</v>
      </c>
      <c r="F312" t="s">
        <v>2228</v>
      </c>
      <c r="G312" t="s">
        <v>447</v>
      </c>
      <c r="H312" t="s">
        <v>3792</v>
      </c>
      <c r="I312" t="s">
        <v>3793</v>
      </c>
      <c r="J312">
        <v>71900</v>
      </c>
      <c r="K312">
        <v>287600</v>
      </c>
      <c r="L312" t="s">
        <v>3542</v>
      </c>
    </row>
    <row r="313" spans="2:12">
      <c r="B313">
        <v>19</v>
      </c>
      <c r="C313">
        <v>50</v>
      </c>
      <c r="D313">
        <v>235</v>
      </c>
      <c r="E313" t="s">
        <v>2348</v>
      </c>
      <c r="F313" t="s">
        <v>2228</v>
      </c>
      <c r="G313" t="s">
        <v>447</v>
      </c>
      <c r="H313" t="s">
        <v>3741</v>
      </c>
      <c r="I313" t="s">
        <v>3742</v>
      </c>
      <c r="J313">
        <v>55100</v>
      </c>
      <c r="K313">
        <v>220400</v>
      </c>
      <c r="L313" t="s">
        <v>3542</v>
      </c>
    </row>
    <row r="314" spans="2:12">
      <c r="B314">
        <v>19</v>
      </c>
      <c r="C314">
        <v>50</v>
      </c>
      <c r="D314">
        <v>235</v>
      </c>
      <c r="E314" t="s">
        <v>2318</v>
      </c>
      <c r="F314" t="s">
        <v>2228</v>
      </c>
      <c r="G314" t="s">
        <v>447</v>
      </c>
      <c r="H314" t="s">
        <v>3739</v>
      </c>
      <c r="I314" t="s">
        <v>3740</v>
      </c>
      <c r="J314">
        <v>52500</v>
      </c>
      <c r="K314">
        <v>210000</v>
      </c>
      <c r="L314" t="s">
        <v>3542</v>
      </c>
    </row>
    <row r="315" spans="2:12">
      <c r="B315">
        <v>19</v>
      </c>
      <c r="C315">
        <v>50</v>
      </c>
      <c r="D315">
        <v>245</v>
      </c>
      <c r="E315" t="s">
        <v>2353</v>
      </c>
      <c r="F315" t="s">
        <v>2228</v>
      </c>
      <c r="G315" t="s">
        <v>447</v>
      </c>
      <c r="H315" t="s">
        <v>3755</v>
      </c>
      <c r="I315" t="s">
        <v>3756</v>
      </c>
      <c r="J315">
        <v>58900</v>
      </c>
      <c r="K315">
        <v>235600</v>
      </c>
      <c r="L315" t="s">
        <v>3542</v>
      </c>
    </row>
    <row r="316" spans="2:12">
      <c r="B316">
        <v>19</v>
      </c>
      <c r="C316">
        <v>50</v>
      </c>
      <c r="D316">
        <v>255</v>
      </c>
      <c r="E316" t="s">
        <v>2356</v>
      </c>
      <c r="F316" t="s">
        <v>2228</v>
      </c>
      <c r="G316" t="s">
        <v>447</v>
      </c>
      <c r="H316" t="s">
        <v>3769</v>
      </c>
      <c r="I316" t="s">
        <v>3770</v>
      </c>
      <c r="J316">
        <v>62100</v>
      </c>
      <c r="K316">
        <v>248400</v>
      </c>
      <c r="L316" t="s">
        <v>3542</v>
      </c>
    </row>
    <row r="317" spans="2:12">
      <c r="B317">
        <v>19</v>
      </c>
      <c r="C317">
        <v>50</v>
      </c>
      <c r="D317">
        <v>265</v>
      </c>
      <c r="E317" t="s">
        <v>2362</v>
      </c>
      <c r="F317" t="s">
        <v>2228</v>
      </c>
      <c r="G317" t="s">
        <v>447</v>
      </c>
      <c r="H317" t="s">
        <v>3781</v>
      </c>
      <c r="I317" t="s">
        <v>3782</v>
      </c>
      <c r="J317">
        <v>63100</v>
      </c>
      <c r="K317">
        <v>252400</v>
      </c>
      <c r="L317" t="s">
        <v>3542</v>
      </c>
    </row>
    <row r="318" spans="2:12">
      <c r="B318">
        <v>19</v>
      </c>
      <c r="C318">
        <v>55</v>
      </c>
      <c r="D318">
        <v>225</v>
      </c>
      <c r="E318" t="s">
        <v>2316</v>
      </c>
      <c r="F318" t="s">
        <v>2228</v>
      </c>
      <c r="G318" t="s">
        <v>447</v>
      </c>
      <c r="H318" t="s">
        <v>3733</v>
      </c>
      <c r="I318" t="s">
        <v>3734</v>
      </c>
      <c r="J318">
        <v>50000</v>
      </c>
      <c r="K318">
        <v>200000</v>
      </c>
      <c r="L318" t="s">
        <v>3542</v>
      </c>
    </row>
    <row r="319" spans="2:12">
      <c r="B319">
        <v>19</v>
      </c>
      <c r="C319">
        <v>55</v>
      </c>
      <c r="D319">
        <v>235</v>
      </c>
      <c r="E319" t="s">
        <v>2349</v>
      </c>
      <c r="F319" t="s">
        <v>2228</v>
      </c>
      <c r="G319" t="s">
        <v>447</v>
      </c>
      <c r="H319" t="s">
        <v>3745</v>
      </c>
      <c r="I319" t="s">
        <v>3746</v>
      </c>
      <c r="J319">
        <v>51500</v>
      </c>
      <c r="K319">
        <v>206000</v>
      </c>
      <c r="L319" t="s">
        <v>3542</v>
      </c>
    </row>
    <row r="320" spans="2:12">
      <c r="B320">
        <v>19</v>
      </c>
      <c r="C320">
        <v>55</v>
      </c>
      <c r="D320">
        <v>255</v>
      </c>
      <c r="E320" t="s">
        <v>2359</v>
      </c>
      <c r="F320" t="s">
        <v>2228</v>
      </c>
      <c r="G320" t="s">
        <v>447</v>
      </c>
      <c r="H320" t="s">
        <v>3775</v>
      </c>
      <c r="I320" t="s">
        <v>3776</v>
      </c>
      <c r="J320">
        <v>58500</v>
      </c>
      <c r="K320">
        <v>234000</v>
      </c>
      <c r="L320" t="s">
        <v>3542</v>
      </c>
    </row>
    <row r="321" spans="2:12">
      <c r="B321">
        <v>20</v>
      </c>
      <c r="C321">
        <v>40</v>
      </c>
      <c r="D321">
        <v>255</v>
      </c>
      <c r="E321" t="s">
        <v>2355</v>
      </c>
      <c r="F321" t="s">
        <v>2228</v>
      </c>
      <c r="G321" t="s">
        <v>447</v>
      </c>
      <c r="H321" t="s">
        <v>3759</v>
      </c>
      <c r="I321" t="s">
        <v>3760</v>
      </c>
      <c r="J321">
        <v>79100</v>
      </c>
      <c r="K321">
        <v>316400</v>
      </c>
      <c r="L321" t="s">
        <v>3542</v>
      </c>
    </row>
    <row r="322" spans="2:12">
      <c r="B322">
        <v>20</v>
      </c>
      <c r="C322">
        <v>40</v>
      </c>
      <c r="D322">
        <v>275</v>
      </c>
      <c r="E322" t="s">
        <v>2288</v>
      </c>
      <c r="F322" t="s">
        <v>2228</v>
      </c>
      <c r="G322" t="s">
        <v>447</v>
      </c>
      <c r="H322" t="s">
        <v>3540</v>
      </c>
      <c r="I322" t="s">
        <v>3789</v>
      </c>
      <c r="J322">
        <v>84500</v>
      </c>
      <c r="K322">
        <v>338000</v>
      </c>
      <c r="L322" t="s">
        <v>3542</v>
      </c>
    </row>
    <row r="323" spans="2:12">
      <c r="B323">
        <v>20</v>
      </c>
      <c r="C323">
        <v>45</v>
      </c>
      <c r="D323">
        <v>235</v>
      </c>
      <c r="E323" t="s">
        <v>2347</v>
      </c>
      <c r="F323" t="s">
        <v>2228</v>
      </c>
      <c r="G323" t="s">
        <v>447</v>
      </c>
      <c r="H323" t="s">
        <v>3737</v>
      </c>
      <c r="I323" t="s">
        <v>3738</v>
      </c>
      <c r="J323">
        <v>70700</v>
      </c>
      <c r="K323">
        <v>282800</v>
      </c>
      <c r="L323" t="s">
        <v>3542</v>
      </c>
    </row>
    <row r="324" spans="2:12">
      <c r="B324">
        <v>20</v>
      </c>
      <c r="C324">
        <v>45</v>
      </c>
      <c r="D324">
        <v>245</v>
      </c>
      <c r="E324" t="s">
        <v>2318</v>
      </c>
      <c r="F324" t="s">
        <v>2228</v>
      </c>
      <c r="G324" t="s">
        <v>447</v>
      </c>
      <c r="H324" t="s">
        <v>3753</v>
      </c>
      <c r="I324" t="s">
        <v>3754</v>
      </c>
      <c r="J324">
        <v>70100</v>
      </c>
      <c r="K324">
        <v>280400</v>
      </c>
      <c r="L324" t="s">
        <v>3542</v>
      </c>
    </row>
    <row r="325" spans="2:12">
      <c r="B325">
        <v>20</v>
      </c>
      <c r="C325">
        <v>45</v>
      </c>
      <c r="D325">
        <v>255</v>
      </c>
      <c r="E325" t="s">
        <v>2353</v>
      </c>
      <c r="F325" t="s">
        <v>2228</v>
      </c>
      <c r="G325" t="s">
        <v>447</v>
      </c>
      <c r="H325" t="s">
        <v>3765</v>
      </c>
      <c r="I325" t="s">
        <v>3766</v>
      </c>
      <c r="J325">
        <v>72000</v>
      </c>
      <c r="K325">
        <v>288000</v>
      </c>
      <c r="L325" t="s">
        <v>3542</v>
      </c>
    </row>
    <row r="326" spans="2:12">
      <c r="B326">
        <v>20</v>
      </c>
      <c r="C326">
        <v>45</v>
      </c>
      <c r="D326">
        <v>255</v>
      </c>
      <c r="E326" t="s">
        <v>2349</v>
      </c>
      <c r="F326" t="s">
        <v>2228</v>
      </c>
      <c r="G326" t="s">
        <v>447</v>
      </c>
      <c r="H326" t="s">
        <v>3767</v>
      </c>
      <c r="I326" t="s">
        <v>3768</v>
      </c>
      <c r="J326">
        <v>75600</v>
      </c>
      <c r="K326">
        <v>302400</v>
      </c>
      <c r="L326" t="s">
        <v>3542</v>
      </c>
    </row>
    <row r="327" spans="2:12">
      <c r="B327">
        <v>20</v>
      </c>
      <c r="C327">
        <v>45</v>
      </c>
      <c r="D327">
        <v>265</v>
      </c>
      <c r="E327" t="s">
        <v>2361</v>
      </c>
      <c r="F327" t="s">
        <v>2228</v>
      </c>
      <c r="G327" t="s">
        <v>447</v>
      </c>
      <c r="H327" t="s">
        <v>3779</v>
      </c>
      <c r="I327" t="s">
        <v>3780</v>
      </c>
      <c r="J327">
        <v>76100</v>
      </c>
      <c r="K327">
        <v>304400</v>
      </c>
      <c r="L327" t="s">
        <v>3542</v>
      </c>
    </row>
    <row r="328" spans="2:12">
      <c r="B328">
        <v>20</v>
      </c>
      <c r="C328">
        <v>45</v>
      </c>
      <c r="D328">
        <v>275</v>
      </c>
      <c r="E328" t="s">
        <v>2365</v>
      </c>
      <c r="F328" t="s">
        <v>2228</v>
      </c>
      <c r="G328" t="s">
        <v>447</v>
      </c>
      <c r="H328" t="s">
        <v>3790</v>
      </c>
      <c r="I328" t="s">
        <v>3791</v>
      </c>
      <c r="J328">
        <v>76400</v>
      </c>
      <c r="K328">
        <v>305600</v>
      </c>
      <c r="L328" t="s">
        <v>3542</v>
      </c>
    </row>
    <row r="329" spans="2:12">
      <c r="B329">
        <v>20</v>
      </c>
      <c r="C329">
        <v>50</v>
      </c>
      <c r="D329">
        <v>235</v>
      </c>
      <c r="E329" t="s">
        <v>2329</v>
      </c>
      <c r="F329" t="s">
        <v>2228</v>
      </c>
      <c r="G329" t="s">
        <v>447</v>
      </c>
      <c r="H329" t="s">
        <v>3743</v>
      </c>
      <c r="I329" t="s">
        <v>3744</v>
      </c>
      <c r="J329">
        <v>61600</v>
      </c>
      <c r="K329">
        <v>246400</v>
      </c>
      <c r="L329" t="s">
        <v>3542</v>
      </c>
    </row>
    <row r="330" spans="2:12">
      <c r="B330">
        <v>20</v>
      </c>
      <c r="C330">
        <v>50</v>
      </c>
      <c r="D330">
        <v>255</v>
      </c>
      <c r="E330" t="s">
        <v>2357</v>
      </c>
      <c r="F330" t="s">
        <v>2228</v>
      </c>
      <c r="G330" t="s">
        <v>447</v>
      </c>
      <c r="H330" t="s">
        <v>3771</v>
      </c>
      <c r="I330" t="s">
        <v>3772</v>
      </c>
      <c r="J330">
        <v>67200</v>
      </c>
      <c r="K330">
        <v>268800</v>
      </c>
      <c r="L330" t="s">
        <v>3542</v>
      </c>
    </row>
    <row r="331" spans="2:12">
      <c r="B331">
        <v>20</v>
      </c>
      <c r="C331">
        <v>50</v>
      </c>
      <c r="D331">
        <v>265</v>
      </c>
      <c r="E331" t="s">
        <v>2363</v>
      </c>
      <c r="F331" t="s">
        <v>2228</v>
      </c>
      <c r="G331" t="s">
        <v>447</v>
      </c>
      <c r="H331" t="s">
        <v>3783</v>
      </c>
      <c r="I331" t="s">
        <v>3784</v>
      </c>
      <c r="J331">
        <v>73500</v>
      </c>
      <c r="K331">
        <v>294000</v>
      </c>
      <c r="L331" t="s">
        <v>3542</v>
      </c>
    </row>
    <row r="332" spans="2:12">
      <c r="B332">
        <v>21</v>
      </c>
      <c r="C332">
        <v>40</v>
      </c>
      <c r="D332">
        <v>255</v>
      </c>
      <c r="E332" t="s">
        <v>2328</v>
      </c>
      <c r="F332" t="s">
        <v>2228</v>
      </c>
      <c r="G332" t="s">
        <v>447</v>
      </c>
      <c r="H332" t="s">
        <v>3761</v>
      </c>
      <c r="I332" t="s">
        <v>3762</v>
      </c>
      <c r="J332">
        <v>100700</v>
      </c>
      <c r="K332">
        <v>402800</v>
      </c>
      <c r="L332" t="s">
        <v>3542</v>
      </c>
    </row>
    <row r="333" spans="2:12">
      <c r="B333">
        <v>15</v>
      </c>
      <c r="C333">
        <v>70</v>
      </c>
      <c r="D333">
        <v>215</v>
      </c>
      <c r="E333" t="s">
        <v>2466</v>
      </c>
      <c r="F333" t="s">
        <v>2228</v>
      </c>
      <c r="G333" t="s">
        <v>501</v>
      </c>
      <c r="H333" t="s">
        <v>5431</v>
      </c>
      <c r="I333" t="s">
        <v>5432</v>
      </c>
      <c r="J333">
        <v>38000</v>
      </c>
      <c r="K333">
        <v>152000</v>
      </c>
      <c r="L333" t="s">
        <v>3542</v>
      </c>
    </row>
    <row r="334" spans="2:12">
      <c r="B334">
        <v>15</v>
      </c>
      <c r="C334">
        <v>70</v>
      </c>
      <c r="D334">
        <v>225</v>
      </c>
      <c r="E334" t="s">
        <v>2467</v>
      </c>
      <c r="F334" t="s">
        <v>2228</v>
      </c>
      <c r="G334" t="s">
        <v>501</v>
      </c>
      <c r="H334" t="s">
        <v>5433</v>
      </c>
      <c r="I334" t="s">
        <v>5434</v>
      </c>
      <c r="J334">
        <v>43100</v>
      </c>
      <c r="K334">
        <v>172400</v>
      </c>
      <c r="L334" t="s">
        <v>3542</v>
      </c>
    </row>
    <row r="335" spans="2:12">
      <c r="B335">
        <v>16</v>
      </c>
      <c r="C335">
        <v>75</v>
      </c>
      <c r="D335">
        <v>225</v>
      </c>
      <c r="E335" t="s">
        <v>2468</v>
      </c>
      <c r="F335" t="s">
        <v>2228</v>
      </c>
      <c r="G335" t="s">
        <v>501</v>
      </c>
      <c r="H335" t="s">
        <v>5435</v>
      </c>
      <c r="I335" t="s">
        <v>5436</v>
      </c>
      <c r="J335">
        <v>42900</v>
      </c>
      <c r="K335">
        <v>171600</v>
      </c>
      <c r="L335" t="s">
        <v>3542</v>
      </c>
    </row>
    <row r="336" spans="2:12">
      <c r="B336">
        <v>16</v>
      </c>
      <c r="C336">
        <v>70</v>
      </c>
      <c r="D336">
        <v>215</v>
      </c>
      <c r="E336" t="s">
        <v>2347</v>
      </c>
      <c r="F336" t="s">
        <v>2228</v>
      </c>
      <c r="G336" t="s">
        <v>506</v>
      </c>
      <c r="H336" t="s">
        <v>3794</v>
      </c>
      <c r="I336" t="s">
        <v>3795</v>
      </c>
      <c r="J336">
        <v>30500</v>
      </c>
      <c r="K336">
        <v>122000</v>
      </c>
      <c r="L336" t="s">
        <v>3542</v>
      </c>
    </row>
    <row r="337" spans="2:12">
      <c r="B337">
        <v>17</v>
      </c>
      <c r="C337">
        <v>60</v>
      </c>
      <c r="D337">
        <v>235</v>
      </c>
      <c r="E337" t="s">
        <v>2346</v>
      </c>
      <c r="F337" t="s">
        <v>2228</v>
      </c>
      <c r="G337" t="s">
        <v>506</v>
      </c>
      <c r="H337" t="s">
        <v>3796</v>
      </c>
      <c r="I337" t="s">
        <v>3797</v>
      </c>
      <c r="J337">
        <v>44500</v>
      </c>
      <c r="K337">
        <v>178000</v>
      </c>
      <c r="L337" t="s">
        <v>3542</v>
      </c>
    </row>
    <row r="338" spans="2:12">
      <c r="B338">
        <v>17</v>
      </c>
      <c r="C338">
        <v>65</v>
      </c>
      <c r="D338">
        <v>235</v>
      </c>
      <c r="E338" t="s">
        <v>2334</v>
      </c>
      <c r="F338" t="s">
        <v>2228</v>
      </c>
      <c r="G338" t="s">
        <v>506</v>
      </c>
      <c r="H338" t="s">
        <v>3801</v>
      </c>
      <c r="I338" t="s">
        <v>3802</v>
      </c>
      <c r="J338">
        <v>51200</v>
      </c>
      <c r="K338">
        <v>204800</v>
      </c>
      <c r="L338" t="s">
        <v>3542</v>
      </c>
    </row>
    <row r="339" spans="2:12">
      <c r="B339">
        <v>18</v>
      </c>
      <c r="C339">
        <v>60</v>
      </c>
      <c r="D339">
        <v>235</v>
      </c>
      <c r="E339" t="s">
        <v>2318</v>
      </c>
      <c r="F339" t="s">
        <v>2228</v>
      </c>
      <c r="G339" t="s">
        <v>506</v>
      </c>
      <c r="H339" t="s">
        <v>3799</v>
      </c>
      <c r="I339" t="s">
        <v>3800</v>
      </c>
      <c r="J339">
        <v>43700</v>
      </c>
      <c r="K339">
        <v>174800</v>
      </c>
      <c r="L339" t="s">
        <v>3542</v>
      </c>
    </row>
    <row r="340" spans="2:12">
      <c r="B340">
        <v>18</v>
      </c>
      <c r="C340">
        <v>60</v>
      </c>
      <c r="D340">
        <v>235</v>
      </c>
      <c r="E340" t="s">
        <v>2350</v>
      </c>
      <c r="F340" t="s">
        <v>2228</v>
      </c>
      <c r="G340" t="s">
        <v>506</v>
      </c>
      <c r="H340" t="s">
        <v>3747</v>
      </c>
      <c r="I340" t="s">
        <v>3798</v>
      </c>
      <c r="J340">
        <v>44400</v>
      </c>
      <c r="K340">
        <v>177600</v>
      </c>
      <c r="L340" t="s">
        <v>3542</v>
      </c>
    </row>
    <row r="341" spans="2:12">
      <c r="B341">
        <v>18</v>
      </c>
      <c r="C341">
        <v>60</v>
      </c>
      <c r="D341">
        <v>245</v>
      </c>
      <c r="E341" t="s">
        <v>2335</v>
      </c>
      <c r="F341" t="s">
        <v>2228</v>
      </c>
      <c r="G341" t="s">
        <v>506</v>
      </c>
      <c r="H341" t="s">
        <v>3803</v>
      </c>
      <c r="I341" t="s">
        <v>3804</v>
      </c>
      <c r="J341">
        <v>51100</v>
      </c>
      <c r="K341">
        <v>204400</v>
      </c>
      <c r="L341" t="s">
        <v>3542</v>
      </c>
    </row>
    <row r="342" spans="2:12">
      <c r="B342">
        <v>19</v>
      </c>
      <c r="C342">
        <v>55</v>
      </c>
      <c r="D342">
        <v>275</v>
      </c>
      <c r="E342" t="s">
        <v>2363</v>
      </c>
      <c r="F342" t="s">
        <v>2228</v>
      </c>
      <c r="G342" t="s">
        <v>506</v>
      </c>
      <c r="H342" t="s">
        <v>3805</v>
      </c>
      <c r="I342" t="s">
        <v>3806</v>
      </c>
      <c r="J342">
        <v>69900</v>
      </c>
      <c r="K342">
        <v>279600</v>
      </c>
      <c r="L342" t="s">
        <v>3542</v>
      </c>
    </row>
    <row r="343" spans="2:12">
      <c r="B343">
        <v>14</v>
      </c>
      <c r="C343">
        <v>60</v>
      </c>
      <c r="D343">
        <v>175</v>
      </c>
      <c r="E343" t="s">
        <v>2303</v>
      </c>
      <c r="F343" t="s">
        <v>2228</v>
      </c>
      <c r="G343" t="s">
        <v>519</v>
      </c>
      <c r="H343" t="s">
        <v>3813</v>
      </c>
      <c r="I343" t="s">
        <v>3814</v>
      </c>
      <c r="J343">
        <v>20200</v>
      </c>
      <c r="K343">
        <v>80800</v>
      </c>
      <c r="L343" t="s">
        <v>3542</v>
      </c>
    </row>
    <row r="344" spans="2:12">
      <c r="B344">
        <v>14</v>
      </c>
      <c r="C344">
        <v>60</v>
      </c>
      <c r="D344">
        <v>185</v>
      </c>
      <c r="E344" t="s">
        <v>2369</v>
      </c>
      <c r="F344" t="s">
        <v>2228</v>
      </c>
      <c r="G344" t="s">
        <v>519</v>
      </c>
      <c r="H344" t="s">
        <v>3821</v>
      </c>
      <c r="I344" t="s">
        <v>3822</v>
      </c>
      <c r="J344">
        <v>20800</v>
      </c>
      <c r="K344">
        <v>83200</v>
      </c>
      <c r="L344" t="s">
        <v>3542</v>
      </c>
    </row>
    <row r="345" spans="2:12">
      <c r="B345">
        <v>14</v>
      </c>
      <c r="C345">
        <v>65</v>
      </c>
      <c r="D345">
        <v>165</v>
      </c>
      <c r="E345" t="s">
        <v>2366</v>
      </c>
      <c r="F345" t="s">
        <v>2228</v>
      </c>
      <c r="G345" t="s">
        <v>519</v>
      </c>
      <c r="H345" t="s">
        <v>3807</v>
      </c>
      <c r="I345" t="s">
        <v>3808</v>
      </c>
      <c r="J345">
        <v>16200</v>
      </c>
      <c r="K345">
        <v>64800</v>
      </c>
      <c r="L345" t="s">
        <v>3542</v>
      </c>
    </row>
    <row r="346" spans="2:12">
      <c r="B346">
        <v>14</v>
      </c>
      <c r="C346">
        <v>65</v>
      </c>
      <c r="D346">
        <v>175</v>
      </c>
      <c r="E346" t="s">
        <v>2369</v>
      </c>
      <c r="F346" t="s">
        <v>2228</v>
      </c>
      <c r="G346" t="s">
        <v>519</v>
      </c>
      <c r="H346" t="s">
        <v>3817</v>
      </c>
      <c r="I346" t="s">
        <v>3818</v>
      </c>
      <c r="J346">
        <v>18600</v>
      </c>
      <c r="K346">
        <v>74400</v>
      </c>
      <c r="L346" t="s">
        <v>3542</v>
      </c>
    </row>
    <row r="347" spans="2:12">
      <c r="B347">
        <v>14</v>
      </c>
      <c r="C347">
        <v>65</v>
      </c>
      <c r="D347">
        <v>185</v>
      </c>
      <c r="E347" t="s">
        <v>2371</v>
      </c>
      <c r="F347" t="s">
        <v>2228</v>
      </c>
      <c r="G347" t="s">
        <v>519</v>
      </c>
      <c r="H347" t="s">
        <v>3823</v>
      </c>
      <c r="I347" t="s">
        <v>3824</v>
      </c>
      <c r="J347">
        <v>20800</v>
      </c>
      <c r="K347">
        <v>83200</v>
      </c>
      <c r="L347" t="s">
        <v>3542</v>
      </c>
    </row>
    <row r="348" spans="2:12">
      <c r="B348">
        <v>14</v>
      </c>
      <c r="C348">
        <v>70</v>
      </c>
      <c r="D348">
        <v>165</v>
      </c>
      <c r="E348" t="s">
        <v>2368</v>
      </c>
      <c r="F348" t="s">
        <v>2228</v>
      </c>
      <c r="G348" t="s">
        <v>519</v>
      </c>
      <c r="H348" t="s">
        <v>3811</v>
      </c>
      <c r="I348" t="s">
        <v>3812</v>
      </c>
      <c r="J348">
        <v>16100</v>
      </c>
      <c r="K348">
        <v>64400</v>
      </c>
      <c r="L348" t="s">
        <v>3542</v>
      </c>
    </row>
    <row r="349" spans="2:12">
      <c r="B349">
        <v>14</v>
      </c>
      <c r="C349">
        <v>70</v>
      </c>
      <c r="D349">
        <v>175</v>
      </c>
      <c r="E349" t="s">
        <v>2370</v>
      </c>
      <c r="F349" t="s">
        <v>2228</v>
      </c>
      <c r="G349" t="s">
        <v>519</v>
      </c>
      <c r="H349" t="s">
        <v>3819</v>
      </c>
      <c r="I349" t="s">
        <v>3820</v>
      </c>
      <c r="J349">
        <v>17700</v>
      </c>
      <c r="K349">
        <v>70800</v>
      </c>
      <c r="L349" t="s">
        <v>3542</v>
      </c>
    </row>
    <row r="350" spans="2:12">
      <c r="B350">
        <v>15</v>
      </c>
      <c r="C350">
        <v>50</v>
      </c>
      <c r="D350">
        <v>195</v>
      </c>
      <c r="E350" t="s">
        <v>2372</v>
      </c>
      <c r="F350" t="s">
        <v>2228</v>
      </c>
      <c r="G350" t="s">
        <v>519</v>
      </c>
      <c r="H350" t="s">
        <v>3825</v>
      </c>
      <c r="I350" t="s">
        <v>3826</v>
      </c>
      <c r="J350">
        <v>29300</v>
      </c>
      <c r="K350">
        <v>117200</v>
      </c>
      <c r="L350" t="s">
        <v>3542</v>
      </c>
    </row>
    <row r="351" spans="2:12">
      <c r="B351">
        <v>15</v>
      </c>
      <c r="C351">
        <v>60</v>
      </c>
      <c r="D351">
        <v>175</v>
      </c>
      <c r="E351" t="s">
        <v>2367</v>
      </c>
      <c r="F351" t="s">
        <v>2228</v>
      </c>
      <c r="G351" t="s">
        <v>519</v>
      </c>
      <c r="H351" t="s">
        <v>3815</v>
      </c>
      <c r="I351" t="s">
        <v>3816</v>
      </c>
      <c r="J351">
        <v>21800</v>
      </c>
      <c r="K351">
        <v>87200</v>
      </c>
      <c r="L351" t="s">
        <v>3542</v>
      </c>
    </row>
    <row r="352" spans="2:12">
      <c r="B352">
        <v>15</v>
      </c>
      <c r="C352">
        <v>65</v>
      </c>
      <c r="D352">
        <v>165</v>
      </c>
      <c r="E352" t="s">
        <v>2367</v>
      </c>
      <c r="F352" t="s">
        <v>2228</v>
      </c>
      <c r="G352" t="s">
        <v>519</v>
      </c>
      <c r="H352" t="s">
        <v>3809</v>
      </c>
      <c r="I352" t="s">
        <v>3810</v>
      </c>
      <c r="J352">
        <v>18500</v>
      </c>
      <c r="K352">
        <v>74000</v>
      </c>
      <c r="L352" t="s">
        <v>3542</v>
      </c>
    </row>
    <row r="353" spans="2:12">
      <c r="B353">
        <v>15</v>
      </c>
      <c r="C353">
        <v>65</v>
      </c>
      <c r="D353">
        <v>205</v>
      </c>
      <c r="E353" t="s">
        <v>2316</v>
      </c>
      <c r="F353" t="s">
        <v>2228</v>
      </c>
      <c r="G353" t="s">
        <v>519</v>
      </c>
      <c r="H353" t="s">
        <v>3831</v>
      </c>
      <c r="I353" t="s">
        <v>3832</v>
      </c>
      <c r="J353">
        <v>28400</v>
      </c>
      <c r="K353">
        <v>113600</v>
      </c>
      <c r="L353" t="s">
        <v>3542</v>
      </c>
    </row>
    <row r="354" spans="2:12">
      <c r="B354">
        <v>16</v>
      </c>
      <c r="C354">
        <v>60</v>
      </c>
      <c r="D354">
        <v>205</v>
      </c>
      <c r="E354" t="s">
        <v>2299</v>
      </c>
      <c r="F354" t="s">
        <v>2228</v>
      </c>
      <c r="G354" t="s">
        <v>519</v>
      </c>
      <c r="H354" t="s">
        <v>3829</v>
      </c>
      <c r="I354" t="s">
        <v>3830</v>
      </c>
      <c r="J354">
        <v>30500</v>
      </c>
      <c r="K354">
        <v>122000</v>
      </c>
      <c r="L354" t="s">
        <v>3542</v>
      </c>
    </row>
    <row r="355" spans="2:12">
      <c r="B355">
        <v>16</v>
      </c>
      <c r="C355">
        <v>60</v>
      </c>
      <c r="D355">
        <v>205</v>
      </c>
      <c r="E355" t="s">
        <v>2345</v>
      </c>
      <c r="F355" t="s">
        <v>2228</v>
      </c>
      <c r="G355" t="s">
        <v>519</v>
      </c>
      <c r="H355" t="s">
        <v>3827</v>
      </c>
      <c r="I355" t="s">
        <v>3828</v>
      </c>
      <c r="J355">
        <v>31900</v>
      </c>
      <c r="K355">
        <v>127600</v>
      </c>
      <c r="L355" t="s">
        <v>3542</v>
      </c>
    </row>
    <row r="356" spans="2:12">
      <c r="B356">
        <v>17</v>
      </c>
      <c r="C356">
        <v>50</v>
      </c>
      <c r="D356">
        <v>225</v>
      </c>
      <c r="E356" t="s">
        <v>2315</v>
      </c>
      <c r="F356" t="s">
        <v>2228</v>
      </c>
      <c r="G356" t="s">
        <v>519</v>
      </c>
      <c r="H356" t="s">
        <v>3834</v>
      </c>
      <c r="I356" t="s">
        <v>3835</v>
      </c>
      <c r="J356">
        <v>48900</v>
      </c>
      <c r="K356">
        <v>195600</v>
      </c>
      <c r="L356" t="s">
        <v>3542</v>
      </c>
    </row>
    <row r="357" spans="2:12">
      <c r="B357">
        <v>18</v>
      </c>
      <c r="C357">
        <v>40</v>
      </c>
      <c r="D357">
        <v>225</v>
      </c>
      <c r="E357" t="s">
        <v>2319</v>
      </c>
      <c r="F357" t="s">
        <v>2228</v>
      </c>
      <c r="G357" t="s">
        <v>519</v>
      </c>
      <c r="H357" t="s">
        <v>3625</v>
      </c>
      <c r="I357" t="s">
        <v>3833</v>
      </c>
      <c r="J357">
        <v>52300</v>
      </c>
      <c r="K357">
        <v>209200</v>
      </c>
      <c r="L357" t="s">
        <v>3542</v>
      </c>
    </row>
    <row r="358" spans="2:12">
      <c r="B358">
        <v>14</v>
      </c>
      <c r="C358">
        <v>65</v>
      </c>
      <c r="D358">
        <v>155</v>
      </c>
      <c r="E358" t="s">
        <v>2229</v>
      </c>
      <c r="F358" t="s">
        <v>2228</v>
      </c>
      <c r="G358" t="s">
        <v>547</v>
      </c>
      <c r="H358" t="s">
        <v>3838</v>
      </c>
      <c r="I358" t="s">
        <v>3839</v>
      </c>
      <c r="J358">
        <v>14900</v>
      </c>
      <c r="K358">
        <v>59600</v>
      </c>
      <c r="L358" t="s">
        <v>3542</v>
      </c>
    </row>
    <row r="359" spans="2:12">
      <c r="B359">
        <v>15</v>
      </c>
      <c r="C359">
        <v>55</v>
      </c>
      <c r="D359">
        <v>165</v>
      </c>
      <c r="E359" t="s">
        <v>2375</v>
      </c>
      <c r="F359" t="s">
        <v>2228</v>
      </c>
      <c r="G359" t="s">
        <v>547</v>
      </c>
      <c r="H359" t="s">
        <v>3842</v>
      </c>
      <c r="I359" t="s">
        <v>3843</v>
      </c>
      <c r="J359">
        <v>20200</v>
      </c>
      <c r="K359">
        <v>80800</v>
      </c>
      <c r="L359" t="s">
        <v>3542</v>
      </c>
    </row>
    <row r="360" spans="2:12">
      <c r="B360">
        <v>15</v>
      </c>
      <c r="C360">
        <v>60</v>
      </c>
      <c r="D360">
        <v>185</v>
      </c>
      <c r="E360" t="s">
        <v>2290</v>
      </c>
      <c r="F360" t="s">
        <v>2228</v>
      </c>
      <c r="G360" t="s">
        <v>547</v>
      </c>
      <c r="H360" t="s">
        <v>3850</v>
      </c>
      <c r="I360" t="s">
        <v>3851</v>
      </c>
      <c r="J360">
        <v>24200</v>
      </c>
      <c r="K360">
        <v>96800</v>
      </c>
      <c r="L360" t="s">
        <v>3542</v>
      </c>
    </row>
    <row r="361" spans="2:12">
      <c r="B361">
        <v>15</v>
      </c>
      <c r="C361">
        <v>65</v>
      </c>
      <c r="D361">
        <v>165</v>
      </c>
      <c r="E361" t="s">
        <v>2376</v>
      </c>
      <c r="F361" t="s">
        <v>2228</v>
      </c>
      <c r="G361" t="s">
        <v>547</v>
      </c>
      <c r="H361" t="s">
        <v>3844</v>
      </c>
      <c r="I361" t="s">
        <v>3845</v>
      </c>
      <c r="J361">
        <v>16600</v>
      </c>
      <c r="K361">
        <v>66400</v>
      </c>
      <c r="L361" t="s">
        <v>3542</v>
      </c>
    </row>
    <row r="362" spans="2:12">
      <c r="B362">
        <v>15</v>
      </c>
      <c r="C362">
        <v>65</v>
      </c>
      <c r="D362">
        <v>185</v>
      </c>
      <c r="E362" t="s">
        <v>2290</v>
      </c>
      <c r="F362" t="s">
        <v>2228</v>
      </c>
      <c r="G362" t="s">
        <v>547</v>
      </c>
      <c r="H362" t="s">
        <v>3854</v>
      </c>
      <c r="I362" t="s">
        <v>3855</v>
      </c>
      <c r="J362">
        <v>20400</v>
      </c>
      <c r="K362">
        <v>81600</v>
      </c>
      <c r="L362" t="s">
        <v>3542</v>
      </c>
    </row>
    <row r="363" spans="2:12">
      <c r="B363">
        <v>15</v>
      </c>
      <c r="C363">
        <v>65</v>
      </c>
      <c r="D363">
        <v>195</v>
      </c>
      <c r="E363" t="s">
        <v>2379</v>
      </c>
      <c r="F363" t="s">
        <v>2228</v>
      </c>
      <c r="G363" t="s">
        <v>547</v>
      </c>
      <c r="H363" t="s">
        <v>3864</v>
      </c>
      <c r="I363" t="s">
        <v>3865</v>
      </c>
      <c r="J363">
        <v>23100</v>
      </c>
      <c r="K363">
        <v>92400</v>
      </c>
      <c r="L363" t="s">
        <v>3542</v>
      </c>
    </row>
    <row r="364" spans="2:12">
      <c r="B364">
        <v>16</v>
      </c>
      <c r="C364">
        <v>55</v>
      </c>
      <c r="D364">
        <v>195</v>
      </c>
      <c r="E364" t="s">
        <v>2379</v>
      </c>
      <c r="F364" t="s">
        <v>2228</v>
      </c>
      <c r="G364" t="s">
        <v>547</v>
      </c>
      <c r="H364" t="s">
        <v>3856</v>
      </c>
      <c r="I364" t="s">
        <v>3857</v>
      </c>
      <c r="J364">
        <v>30300</v>
      </c>
      <c r="K364">
        <v>121200</v>
      </c>
      <c r="L364" t="s">
        <v>3542</v>
      </c>
    </row>
    <row r="365" spans="2:12">
      <c r="B365">
        <v>16</v>
      </c>
      <c r="C365">
        <v>55</v>
      </c>
      <c r="D365">
        <v>195</v>
      </c>
      <c r="E365" t="s">
        <v>2380</v>
      </c>
      <c r="F365" t="s">
        <v>2228</v>
      </c>
      <c r="G365" t="s">
        <v>547</v>
      </c>
      <c r="H365" t="s">
        <v>3858</v>
      </c>
      <c r="I365" t="s">
        <v>3859</v>
      </c>
      <c r="J365">
        <v>29500</v>
      </c>
      <c r="K365">
        <v>118000</v>
      </c>
      <c r="L365" t="s">
        <v>3542</v>
      </c>
    </row>
    <row r="366" spans="2:12">
      <c r="B366">
        <v>16</v>
      </c>
      <c r="C366">
        <v>55</v>
      </c>
      <c r="D366">
        <v>205</v>
      </c>
      <c r="E366" t="s">
        <v>2307</v>
      </c>
      <c r="F366" t="s">
        <v>2228</v>
      </c>
      <c r="G366" t="s">
        <v>547</v>
      </c>
      <c r="H366" t="s">
        <v>3587</v>
      </c>
      <c r="I366" t="s">
        <v>3867</v>
      </c>
      <c r="J366">
        <v>30700</v>
      </c>
      <c r="K366">
        <v>122800</v>
      </c>
      <c r="L366" t="s">
        <v>5839</v>
      </c>
    </row>
    <row r="367" spans="2:12">
      <c r="B367">
        <v>16</v>
      </c>
      <c r="C367">
        <v>55</v>
      </c>
      <c r="D367">
        <v>205</v>
      </c>
      <c r="E367" t="s">
        <v>2307</v>
      </c>
      <c r="F367" t="s">
        <v>2228</v>
      </c>
      <c r="G367" t="s">
        <v>547</v>
      </c>
      <c r="H367" t="s">
        <v>3587</v>
      </c>
      <c r="I367" t="s">
        <v>3867</v>
      </c>
      <c r="J367">
        <v>32100</v>
      </c>
      <c r="K367">
        <v>128400</v>
      </c>
      <c r="L367" t="s">
        <v>5839</v>
      </c>
    </row>
    <row r="368" spans="2:12">
      <c r="B368">
        <v>16</v>
      </c>
      <c r="C368">
        <v>60</v>
      </c>
      <c r="D368">
        <v>185</v>
      </c>
      <c r="E368" t="s">
        <v>2369</v>
      </c>
      <c r="F368" t="s">
        <v>2228</v>
      </c>
      <c r="G368" t="s">
        <v>547</v>
      </c>
      <c r="H368" t="s">
        <v>3852</v>
      </c>
      <c r="I368" t="s">
        <v>3853</v>
      </c>
      <c r="J368">
        <v>23500</v>
      </c>
      <c r="K368">
        <v>94000</v>
      </c>
      <c r="L368" t="s">
        <v>3542</v>
      </c>
    </row>
    <row r="369" spans="2:12">
      <c r="B369">
        <v>16</v>
      </c>
      <c r="C369">
        <v>60</v>
      </c>
      <c r="D369">
        <v>195</v>
      </c>
      <c r="E369" t="s">
        <v>2381</v>
      </c>
      <c r="F369" t="s">
        <v>2228</v>
      </c>
      <c r="G369" t="s">
        <v>547</v>
      </c>
      <c r="H369" t="s">
        <v>3860</v>
      </c>
      <c r="I369" t="s">
        <v>3861</v>
      </c>
      <c r="J369">
        <v>25000</v>
      </c>
      <c r="K369">
        <v>100000</v>
      </c>
      <c r="L369" t="s">
        <v>3542</v>
      </c>
    </row>
    <row r="370" spans="2:12">
      <c r="B370">
        <v>16</v>
      </c>
      <c r="C370">
        <v>60</v>
      </c>
      <c r="D370">
        <v>205</v>
      </c>
      <c r="E370" t="s">
        <v>2299</v>
      </c>
      <c r="F370" t="s">
        <v>2228</v>
      </c>
      <c r="G370" t="s">
        <v>547</v>
      </c>
      <c r="H370" t="s">
        <v>3829</v>
      </c>
      <c r="I370" t="s">
        <v>3870</v>
      </c>
      <c r="J370">
        <v>27400</v>
      </c>
      <c r="K370">
        <v>109600</v>
      </c>
      <c r="L370" t="s">
        <v>3542</v>
      </c>
    </row>
    <row r="371" spans="2:12">
      <c r="B371">
        <v>16</v>
      </c>
      <c r="C371">
        <v>65</v>
      </c>
      <c r="D371">
        <v>205</v>
      </c>
      <c r="E371" t="s">
        <v>2316</v>
      </c>
      <c r="F371" t="s">
        <v>2228</v>
      </c>
      <c r="G371" t="s">
        <v>547</v>
      </c>
      <c r="H371" t="s">
        <v>3871</v>
      </c>
      <c r="I371" t="s">
        <v>3872</v>
      </c>
      <c r="J371">
        <v>33200</v>
      </c>
      <c r="K371">
        <v>132800</v>
      </c>
      <c r="L371" t="s">
        <v>3542</v>
      </c>
    </row>
    <row r="372" spans="2:12">
      <c r="B372">
        <v>17</v>
      </c>
      <c r="C372">
        <v>45</v>
      </c>
      <c r="D372">
        <v>225</v>
      </c>
      <c r="E372" t="s">
        <v>2383</v>
      </c>
      <c r="F372" t="s">
        <v>2228</v>
      </c>
      <c r="G372" t="s">
        <v>547</v>
      </c>
      <c r="H372" t="s">
        <v>3881</v>
      </c>
      <c r="I372" t="s">
        <v>3882</v>
      </c>
      <c r="J372">
        <v>41900</v>
      </c>
      <c r="K372">
        <v>167600</v>
      </c>
      <c r="L372" t="s">
        <v>3542</v>
      </c>
    </row>
    <row r="373" spans="2:12">
      <c r="B373">
        <v>17</v>
      </c>
      <c r="C373">
        <v>50</v>
      </c>
      <c r="D373">
        <v>205</v>
      </c>
      <c r="E373" t="s">
        <v>2306</v>
      </c>
      <c r="F373" t="s">
        <v>2228</v>
      </c>
      <c r="G373" t="s">
        <v>547</v>
      </c>
      <c r="H373" t="s">
        <v>3585</v>
      </c>
      <c r="I373" t="s">
        <v>3866</v>
      </c>
      <c r="J373">
        <v>35200</v>
      </c>
      <c r="K373">
        <v>140800</v>
      </c>
      <c r="L373" t="s">
        <v>3542</v>
      </c>
    </row>
    <row r="374" spans="2:12">
      <c r="B374">
        <v>17</v>
      </c>
      <c r="C374">
        <v>50</v>
      </c>
      <c r="D374">
        <v>215</v>
      </c>
      <c r="E374" t="s">
        <v>2314</v>
      </c>
      <c r="F374" t="s">
        <v>2228</v>
      </c>
      <c r="G374" t="s">
        <v>547</v>
      </c>
      <c r="H374" t="s">
        <v>3609</v>
      </c>
      <c r="I374" t="s">
        <v>3875</v>
      </c>
      <c r="J374">
        <v>41400</v>
      </c>
      <c r="K374">
        <v>165600</v>
      </c>
      <c r="L374" t="s">
        <v>3542</v>
      </c>
    </row>
    <row r="375" spans="2:12">
      <c r="B375">
        <v>17</v>
      </c>
      <c r="C375">
        <v>55</v>
      </c>
      <c r="D375">
        <v>205</v>
      </c>
      <c r="E375" t="s">
        <v>2300</v>
      </c>
      <c r="F375" t="s">
        <v>2228</v>
      </c>
      <c r="G375" t="s">
        <v>547</v>
      </c>
      <c r="H375" t="s">
        <v>3589</v>
      </c>
      <c r="I375" t="s">
        <v>3868</v>
      </c>
      <c r="J375">
        <v>34400</v>
      </c>
      <c r="K375">
        <v>137600</v>
      </c>
      <c r="L375" t="s">
        <v>3542</v>
      </c>
    </row>
    <row r="376" spans="2:12">
      <c r="B376">
        <v>17</v>
      </c>
      <c r="C376">
        <v>55</v>
      </c>
      <c r="D376">
        <v>215</v>
      </c>
      <c r="E376" t="s">
        <v>2307</v>
      </c>
      <c r="F376" t="s">
        <v>2228</v>
      </c>
      <c r="G376" t="s">
        <v>547</v>
      </c>
      <c r="H376" t="s">
        <v>3876</v>
      </c>
      <c r="I376" t="s">
        <v>3877</v>
      </c>
      <c r="J376">
        <v>33300</v>
      </c>
      <c r="K376">
        <v>133200</v>
      </c>
      <c r="L376" t="s">
        <v>3542</v>
      </c>
    </row>
    <row r="377" spans="2:12">
      <c r="B377">
        <v>17</v>
      </c>
      <c r="C377">
        <v>55</v>
      </c>
      <c r="D377">
        <v>225</v>
      </c>
      <c r="E377" t="s">
        <v>2384</v>
      </c>
      <c r="F377" t="s">
        <v>2228</v>
      </c>
      <c r="G377" t="s">
        <v>547</v>
      </c>
      <c r="H377" t="s">
        <v>3889</v>
      </c>
      <c r="I377" t="s">
        <v>3890</v>
      </c>
      <c r="J377">
        <v>41100</v>
      </c>
      <c r="K377">
        <v>164400</v>
      </c>
      <c r="L377" t="s">
        <v>3542</v>
      </c>
    </row>
    <row r="378" spans="2:12">
      <c r="B378">
        <v>17</v>
      </c>
      <c r="C378">
        <v>60</v>
      </c>
      <c r="D378">
        <v>215</v>
      </c>
      <c r="E378" t="s">
        <v>2317</v>
      </c>
      <c r="F378" t="s">
        <v>2228</v>
      </c>
      <c r="G378" t="s">
        <v>547</v>
      </c>
      <c r="H378" t="s">
        <v>3619</v>
      </c>
      <c r="I378" t="s">
        <v>3879</v>
      </c>
      <c r="J378">
        <v>31700</v>
      </c>
      <c r="K378">
        <v>126800</v>
      </c>
      <c r="L378" t="s">
        <v>3542</v>
      </c>
    </row>
    <row r="379" spans="2:12">
      <c r="B379">
        <v>18</v>
      </c>
      <c r="C379">
        <v>40</v>
      </c>
      <c r="D379">
        <v>225</v>
      </c>
      <c r="E379" t="s">
        <v>2319</v>
      </c>
      <c r="F379" t="s">
        <v>2228</v>
      </c>
      <c r="G379" t="s">
        <v>547</v>
      </c>
      <c r="H379" t="s">
        <v>3625</v>
      </c>
      <c r="I379" t="s">
        <v>3880</v>
      </c>
      <c r="J379">
        <v>48100</v>
      </c>
      <c r="K379">
        <v>192400</v>
      </c>
      <c r="L379" t="s">
        <v>3542</v>
      </c>
    </row>
    <row r="380" spans="2:12">
      <c r="B380">
        <v>18</v>
      </c>
      <c r="C380">
        <v>40</v>
      </c>
      <c r="D380">
        <v>235</v>
      </c>
      <c r="E380" t="s">
        <v>2314</v>
      </c>
      <c r="F380" t="s">
        <v>2228</v>
      </c>
      <c r="G380" t="s">
        <v>547</v>
      </c>
      <c r="H380" t="s">
        <v>3895</v>
      </c>
      <c r="I380" t="s">
        <v>3896</v>
      </c>
      <c r="J380">
        <v>49700</v>
      </c>
      <c r="K380">
        <v>198800</v>
      </c>
      <c r="L380" t="s">
        <v>3542</v>
      </c>
    </row>
    <row r="381" spans="2:12">
      <c r="B381">
        <v>18</v>
      </c>
      <c r="C381">
        <v>45</v>
      </c>
      <c r="D381">
        <v>215</v>
      </c>
      <c r="E381" t="s">
        <v>2382</v>
      </c>
      <c r="F381" t="s">
        <v>2228</v>
      </c>
      <c r="G381" t="s">
        <v>547</v>
      </c>
      <c r="H381" t="s">
        <v>3873</v>
      </c>
      <c r="I381" t="s">
        <v>3874</v>
      </c>
      <c r="J381">
        <v>41500</v>
      </c>
      <c r="K381">
        <v>166000</v>
      </c>
      <c r="L381" t="s">
        <v>3542</v>
      </c>
    </row>
    <row r="382" spans="2:12">
      <c r="B382">
        <v>18</v>
      </c>
      <c r="C382">
        <v>45</v>
      </c>
      <c r="D382">
        <v>225</v>
      </c>
      <c r="E382" t="s">
        <v>2322</v>
      </c>
      <c r="F382" t="s">
        <v>2228</v>
      </c>
      <c r="G382" t="s">
        <v>547</v>
      </c>
      <c r="H382" t="s">
        <v>3631</v>
      </c>
      <c r="I382" t="s">
        <v>3883</v>
      </c>
      <c r="J382">
        <v>43800</v>
      </c>
      <c r="K382">
        <v>175200</v>
      </c>
      <c r="L382" t="s">
        <v>3542</v>
      </c>
    </row>
    <row r="383" spans="2:12">
      <c r="B383">
        <v>18</v>
      </c>
      <c r="C383">
        <v>45</v>
      </c>
      <c r="D383">
        <v>235</v>
      </c>
      <c r="E383" t="s">
        <v>2327</v>
      </c>
      <c r="F383" t="s">
        <v>2228</v>
      </c>
      <c r="G383" t="s">
        <v>547</v>
      </c>
      <c r="H383" t="s">
        <v>3899</v>
      </c>
      <c r="I383" t="s">
        <v>3900</v>
      </c>
      <c r="J383">
        <v>53400</v>
      </c>
      <c r="K383">
        <v>213600</v>
      </c>
      <c r="L383" t="s">
        <v>3542</v>
      </c>
    </row>
    <row r="384" spans="2:12">
      <c r="B384">
        <v>18</v>
      </c>
      <c r="C384">
        <v>45</v>
      </c>
      <c r="D384">
        <v>235</v>
      </c>
      <c r="E384" t="s">
        <v>2315</v>
      </c>
      <c r="F384" t="s">
        <v>2228</v>
      </c>
      <c r="G384" t="s">
        <v>547</v>
      </c>
      <c r="H384" t="s">
        <v>3897</v>
      </c>
      <c r="I384" t="s">
        <v>3898</v>
      </c>
      <c r="J384">
        <v>48500</v>
      </c>
      <c r="K384">
        <v>194000</v>
      </c>
      <c r="L384" t="s">
        <v>3542</v>
      </c>
    </row>
    <row r="385" spans="2:12">
      <c r="B385">
        <v>18</v>
      </c>
      <c r="C385">
        <v>45</v>
      </c>
      <c r="D385">
        <v>245</v>
      </c>
      <c r="E385" t="s">
        <v>2337</v>
      </c>
      <c r="F385" t="s">
        <v>2228</v>
      </c>
      <c r="G385" t="s">
        <v>547</v>
      </c>
      <c r="H385" t="s">
        <v>3916</v>
      </c>
      <c r="I385" t="s">
        <v>3917</v>
      </c>
      <c r="J385">
        <v>55300</v>
      </c>
      <c r="K385">
        <v>221200</v>
      </c>
      <c r="L385" t="s">
        <v>3542</v>
      </c>
    </row>
    <row r="386" spans="2:12">
      <c r="B386">
        <v>18</v>
      </c>
      <c r="C386">
        <v>50</v>
      </c>
      <c r="D386">
        <v>225</v>
      </c>
      <c r="E386" t="s">
        <v>2324</v>
      </c>
      <c r="F386" t="s">
        <v>2228</v>
      </c>
      <c r="G386" t="s">
        <v>547</v>
      </c>
      <c r="H386" t="s">
        <v>3886</v>
      </c>
      <c r="I386" t="s">
        <v>3887</v>
      </c>
      <c r="J386">
        <v>40100</v>
      </c>
      <c r="K386">
        <v>160400</v>
      </c>
      <c r="L386" t="s">
        <v>3542</v>
      </c>
    </row>
    <row r="387" spans="2:12">
      <c r="B387">
        <v>18</v>
      </c>
      <c r="C387">
        <v>50</v>
      </c>
      <c r="D387">
        <v>235</v>
      </c>
      <c r="E387" t="s">
        <v>2326</v>
      </c>
      <c r="F387" t="s">
        <v>2228</v>
      </c>
      <c r="G387" t="s">
        <v>547</v>
      </c>
      <c r="H387" t="s">
        <v>3667</v>
      </c>
      <c r="I387" t="s">
        <v>3903</v>
      </c>
      <c r="J387">
        <v>43900</v>
      </c>
      <c r="K387">
        <v>175600</v>
      </c>
      <c r="L387" t="s">
        <v>3542</v>
      </c>
    </row>
    <row r="388" spans="2:12">
      <c r="B388">
        <v>18</v>
      </c>
      <c r="C388">
        <v>50</v>
      </c>
      <c r="D388">
        <v>245</v>
      </c>
      <c r="E388" t="s">
        <v>2333</v>
      </c>
      <c r="F388" t="s">
        <v>2228</v>
      </c>
      <c r="G388" t="s">
        <v>547</v>
      </c>
      <c r="H388" t="s">
        <v>3919</v>
      </c>
      <c r="I388" t="s">
        <v>3920</v>
      </c>
      <c r="J388">
        <v>48300</v>
      </c>
      <c r="K388">
        <v>193200</v>
      </c>
      <c r="L388" t="s">
        <v>3542</v>
      </c>
    </row>
    <row r="389" spans="2:12">
      <c r="B389">
        <v>18</v>
      </c>
      <c r="C389">
        <v>55</v>
      </c>
      <c r="D389">
        <v>215</v>
      </c>
      <c r="E389" t="s">
        <v>2316</v>
      </c>
      <c r="F389" t="s">
        <v>2228</v>
      </c>
      <c r="G389" t="s">
        <v>547</v>
      </c>
      <c r="H389" t="s">
        <v>3615</v>
      </c>
      <c r="I389" t="s">
        <v>3878</v>
      </c>
      <c r="J389">
        <v>38700</v>
      </c>
      <c r="K389">
        <v>154800</v>
      </c>
      <c r="L389" t="s">
        <v>3542</v>
      </c>
    </row>
    <row r="390" spans="2:12">
      <c r="B390">
        <v>18</v>
      </c>
      <c r="C390">
        <v>55</v>
      </c>
      <c r="D390">
        <v>225</v>
      </c>
      <c r="E390" t="s">
        <v>2289</v>
      </c>
      <c r="F390" t="s">
        <v>2228</v>
      </c>
      <c r="G390" t="s">
        <v>547</v>
      </c>
      <c r="H390" t="s">
        <v>3543</v>
      </c>
      <c r="I390" t="s">
        <v>3891</v>
      </c>
      <c r="J390">
        <v>37400</v>
      </c>
      <c r="K390">
        <v>149600</v>
      </c>
      <c r="L390" t="s">
        <v>3542</v>
      </c>
    </row>
    <row r="391" spans="2:12">
      <c r="B391">
        <v>18</v>
      </c>
      <c r="C391">
        <v>55</v>
      </c>
      <c r="D391">
        <v>225</v>
      </c>
      <c r="E391" t="s">
        <v>2385</v>
      </c>
      <c r="F391" t="s">
        <v>2228</v>
      </c>
      <c r="G391" t="s">
        <v>547</v>
      </c>
      <c r="H391" t="s">
        <v>3892</v>
      </c>
      <c r="I391" t="s">
        <v>3893</v>
      </c>
      <c r="J391">
        <v>37400</v>
      </c>
      <c r="K391">
        <v>149600</v>
      </c>
      <c r="L391" t="s">
        <v>3542</v>
      </c>
    </row>
    <row r="392" spans="2:12">
      <c r="B392">
        <v>18</v>
      </c>
      <c r="C392">
        <v>55</v>
      </c>
      <c r="D392">
        <v>225</v>
      </c>
      <c r="E392" t="s">
        <v>2327</v>
      </c>
      <c r="F392" t="s">
        <v>2228</v>
      </c>
      <c r="G392" t="s">
        <v>547</v>
      </c>
      <c r="H392" t="s">
        <v>3645</v>
      </c>
      <c r="I392" t="s">
        <v>3894</v>
      </c>
      <c r="J392">
        <v>37400</v>
      </c>
      <c r="K392">
        <v>149600</v>
      </c>
      <c r="L392" t="s">
        <v>3542</v>
      </c>
    </row>
    <row r="393" spans="2:12">
      <c r="B393">
        <v>18</v>
      </c>
      <c r="C393">
        <v>60</v>
      </c>
      <c r="D393">
        <v>195</v>
      </c>
      <c r="E393" t="s">
        <v>2299</v>
      </c>
      <c r="F393" t="s">
        <v>2228</v>
      </c>
      <c r="G393" t="s">
        <v>547</v>
      </c>
      <c r="H393" t="s">
        <v>3862</v>
      </c>
      <c r="I393" t="s">
        <v>3863</v>
      </c>
      <c r="J393">
        <v>34300</v>
      </c>
      <c r="K393">
        <v>137200</v>
      </c>
      <c r="L393" t="s">
        <v>3542</v>
      </c>
    </row>
    <row r="394" spans="2:12">
      <c r="B394">
        <v>18</v>
      </c>
      <c r="C394">
        <v>60</v>
      </c>
      <c r="D394">
        <v>235</v>
      </c>
      <c r="E394" t="s">
        <v>2386</v>
      </c>
      <c r="F394" t="s">
        <v>2228</v>
      </c>
      <c r="G394" t="s">
        <v>547</v>
      </c>
      <c r="H394" t="s">
        <v>3910</v>
      </c>
      <c r="I394" t="s">
        <v>3911</v>
      </c>
      <c r="J394">
        <v>43900</v>
      </c>
      <c r="K394">
        <v>175600</v>
      </c>
      <c r="L394" t="s">
        <v>3542</v>
      </c>
    </row>
    <row r="395" spans="2:12">
      <c r="B395">
        <v>19</v>
      </c>
      <c r="C395">
        <v>40</v>
      </c>
      <c r="D395">
        <v>275</v>
      </c>
      <c r="E395" t="s">
        <v>2342</v>
      </c>
      <c r="F395" t="s">
        <v>2228</v>
      </c>
      <c r="G395" t="s">
        <v>547</v>
      </c>
      <c r="H395" t="s">
        <v>3721</v>
      </c>
      <c r="I395" t="s">
        <v>3923</v>
      </c>
      <c r="J395">
        <v>75300</v>
      </c>
      <c r="K395">
        <v>301200</v>
      </c>
      <c r="L395" t="s">
        <v>3542</v>
      </c>
    </row>
    <row r="396" spans="2:12">
      <c r="B396">
        <v>19</v>
      </c>
      <c r="C396">
        <v>45</v>
      </c>
      <c r="D396">
        <v>245</v>
      </c>
      <c r="E396" t="s">
        <v>2339</v>
      </c>
      <c r="F396" t="s">
        <v>2228</v>
      </c>
      <c r="G396" t="s">
        <v>547</v>
      </c>
      <c r="H396" t="s">
        <v>3697</v>
      </c>
      <c r="I396" t="s">
        <v>3918</v>
      </c>
      <c r="J396">
        <v>62600</v>
      </c>
      <c r="K396">
        <v>250400</v>
      </c>
      <c r="L396" t="s">
        <v>3542</v>
      </c>
    </row>
    <row r="397" spans="2:12">
      <c r="B397">
        <v>19</v>
      </c>
      <c r="C397">
        <v>50</v>
      </c>
      <c r="D397">
        <v>225</v>
      </c>
      <c r="E397" t="s">
        <v>2317</v>
      </c>
      <c r="F397" t="s">
        <v>2228</v>
      </c>
      <c r="G397" t="s">
        <v>547</v>
      </c>
      <c r="H397" t="s">
        <v>3637</v>
      </c>
      <c r="I397" t="s">
        <v>3888</v>
      </c>
      <c r="J397">
        <v>49100</v>
      </c>
      <c r="K397">
        <v>196400</v>
      </c>
      <c r="L397" t="s">
        <v>3542</v>
      </c>
    </row>
    <row r="398" spans="2:12">
      <c r="B398">
        <v>19</v>
      </c>
      <c r="C398">
        <v>50</v>
      </c>
      <c r="D398">
        <v>235</v>
      </c>
      <c r="E398" t="s">
        <v>2316</v>
      </c>
      <c r="F398" t="s">
        <v>2228</v>
      </c>
      <c r="G398" t="s">
        <v>547</v>
      </c>
      <c r="H398" t="s">
        <v>3904</v>
      </c>
      <c r="I398" t="s">
        <v>3905</v>
      </c>
      <c r="J398">
        <v>52100</v>
      </c>
      <c r="K398">
        <v>208400</v>
      </c>
      <c r="L398" t="s">
        <v>3542</v>
      </c>
    </row>
    <row r="399" spans="2:12">
      <c r="B399">
        <v>19</v>
      </c>
      <c r="C399">
        <v>55</v>
      </c>
      <c r="D399">
        <v>205</v>
      </c>
      <c r="E399" t="s">
        <v>2308</v>
      </c>
      <c r="F399" t="s">
        <v>2228</v>
      </c>
      <c r="G399" t="s">
        <v>547</v>
      </c>
      <c r="H399" t="s">
        <v>3591</v>
      </c>
      <c r="I399" t="s">
        <v>3869</v>
      </c>
      <c r="J399">
        <v>53800</v>
      </c>
      <c r="K399">
        <v>215200</v>
      </c>
      <c r="L399" t="s">
        <v>3542</v>
      </c>
    </row>
    <row r="400" spans="2:12">
      <c r="B400">
        <v>19</v>
      </c>
      <c r="C400">
        <v>55</v>
      </c>
      <c r="D400">
        <v>235</v>
      </c>
      <c r="E400" t="s">
        <v>2349</v>
      </c>
      <c r="F400" t="s">
        <v>2228</v>
      </c>
      <c r="G400" t="s">
        <v>547</v>
      </c>
      <c r="H400" t="s">
        <v>3906</v>
      </c>
      <c r="I400" t="s">
        <v>3907</v>
      </c>
      <c r="J400">
        <v>51800</v>
      </c>
      <c r="K400">
        <v>207200</v>
      </c>
      <c r="L400" t="s">
        <v>3542</v>
      </c>
    </row>
    <row r="401" spans="2:12">
      <c r="B401">
        <v>19</v>
      </c>
      <c r="C401">
        <v>55</v>
      </c>
      <c r="D401">
        <v>235</v>
      </c>
      <c r="E401" t="s">
        <v>2342</v>
      </c>
      <c r="F401" t="s">
        <v>2228</v>
      </c>
      <c r="G401" t="s">
        <v>547</v>
      </c>
      <c r="H401" t="s">
        <v>3908</v>
      </c>
      <c r="I401" t="s">
        <v>3909</v>
      </c>
      <c r="J401">
        <v>53400</v>
      </c>
      <c r="K401">
        <v>213600</v>
      </c>
      <c r="L401" t="s">
        <v>3542</v>
      </c>
    </row>
    <row r="402" spans="2:12">
      <c r="B402">
        <v>19</v>
      </c>
      <c r="C402">
        <v>60</v>
      </c>
      <c r="D402">
        <v>175</v>
      </c>
      <c r="E402" t="s">
        <v>2378</v>
      </c>
      <c r="F402" t="s">
        <v>2228</v>
      </c>
      <c r="G402" t="s">
        <v>547</v>
      </c>
      <c r="H402" t="s">
        <v>3848</v>
      </c>
      <c r="I402" t="s">
        <v>3849</v>
      </c>
      <c r="J402">
        <v>32100</v>
      </c>
      <c r="K402">
        <v>128400</v>
      </c>
      <c r="L402" t="s">
        <v>3542</v>
      </c>
    </row>
    <row r="403" spans="2:12">
      <c r="B403">
        <v>19</v>
      </c>
      <c r="C403">
        <v>70</v>
      </c>
      <c r="D403">
        <v>155</v>
      </c>
      <c r="E403" t="s">
        <v>2374</v>
      </c>
      <c r="F403" t="s">
        <v>2228</v>
      </c>
      <c r="G403" t="s">
        <v>547</v>
      </c>
      <c r="H403" t="s">
        <v>3840</v>
      </c>
      <c r="I403" t="s">
        <v>3841</v>
      </c>
      <c r="J403">
        <v>29800</v>
      </c>
      <c r="K403">
        <v>119200</v>
      </c>
      <c r="L403" t="s">
        <v>3542</v>
      </c>
    </row>
    <row r="404" spans="2:12">
      <c r="B404">
        <v>20</v>
      </c>
      <c r="C404">
        <v>35</v>
      </c>
      <c r="D404">
        <v>275</v>
      </c>
      <c r="E404" t="s">
        <v>2339</v>
      </c>
      <c r="F404" t="s">
        <v>2228</v>
      </c>
      <c r="G404" t="s">
        <v>547</v>
      </c>
      <c r="H404" t="s">
        <v>3921</v>
      </c>
      <c r="I404" t="s">
        <v>3922</v>
      </c>
      <c r="J404">
        <v>112100</v>
      </c>
      <c r="K404">
        <v>448400</v>
      </c>
      <c r="L404" t="s">
        <v>3542</v>
      </c>
    </row>
    <row r="405" spans="2:12">
      <c r="B405">
        <v>20</v>
      </c>
      <c r="C405">
        <v>40</v>
      </c>
      <c r="D405">
        <v>245</v>
      </c>
      <c r="E405" t="s">
        <v>2331</v>
      </c>
      <c r="F405" t="s">
        <v>2228</v>
      </c>
      <c r="G405" t="s">
        <v>547</v>
      </c>
      <c r="H405" t="s">
        <v>3912</v>
      </c>
      <c r="I405" t="s">
        <v>3913</v>
      </c>
      <c r="J405">
        <v>75300</v>
      </c>
      <c r="K405">
        <v>301200</v>
      </c>
      <c r="L405" t="s">
        <v>3542</v>
      </c>
    </row>
    <row r="406" spans="2:12">
      <c r="B406">
        <v>20</v>
      </c>
      <c r="C406">
        <v>40</v>
      </c>
      <c r="D406">
        <v>245</v>
      </c>
      <c r="E406" t="s">
        <v>2331</v>
      </c>
      <c r="F406" t="s">
        <v>2228</v>
      </c>
      <c r="G406" t="s">
        <v>547</v>
      </c>
      <c r="H406" t="s">
        <v>3914</v>
      </c>
      <c r="I406" t="s">
        <v>3915</v>
      </c>
      <c r="J406">
        <v>69800</v>
      </c>
      <c r="K406">
        <v>279200</v>
      </c>
      <c r="L406" t="s">
        <v>3542</v>
      </c>
    </row>
    <row r="407" spans="2:12">
      <c r="B407">
        <v>20</v>
      </c>
      <c r="C407">
        <v>55</v>
      </c>
      <c r="D407">
        <v>175</v>
      </c>
      <c r="E407" t="s">
        <v>2377</v>
      </c>
      <c r="F407" t="s">
        <v>2228</v>
      </c>
      <c r="G407" t="s">
        <v>547</v>
      </c>
      <c r="H407" t="s">
        <v>3846</v>
      </c>
      <c r="I407" t="s">
        <v>3847</v>
      </c>
      <c r="J407">
        <v>35900</v>
      </c>
      <c r="K407">
        <v>143600</v>
      </c>
      <c r="L407" t="s">
        <v>3542</v>
      </c>
    </row>
    <row r="408" spans="2:12">
      <c r="B408">
        <v>20</v>
      </c>
      <c r="C408">
        <v>60</v>
      </c>
      <c r="D408">
        <v>155</v>
      </c>
      <c r="E408" t="s">
        <v>2373</v>
      </c>
      <c r="F408" t="s">
        <v>2228</v>
      </c>
      <c r="G408" t="s">
        <v>547</v>
      </c>
      <c r="H408" t="s">
        <v>3836</v>
      </c>
      <c r="I408" t="s">
        <v>3837</v>
      </c>
      <c r="J408">
        <v>29500</v>
      </c>
      <c r="K408">
        <v>118000</v>
      </c>
      <c r="L408" t="s">
        <v>3542</v>
      </c>
    </row>
    <row r="409" spans="2:12">
      <c r="B409">
        <v>21</v>
      </c>
      <c r="C409">
        <v>45</v>
      </c>
      <c r="D409">
        <v>225</v>
      </c>
      <c r="E409" t="s">
        <v>2314</v>
      </c>
      <c r="F409" t="s">
        <v>2228</v>
      </c>
      <c r="G409" t="s">
        <v>547</v>
      </c>
      <c r="H409" t="s">
        <v>3884</v>
      </c>
      <c r="I409" t="s">
        <v>3885</v>
      </c>
      <c r="J409">
        <v>71000</v>
      </c>
      <c r="K409">
        <v>284000</v>
      </c>
      <c r="L409" t="s">
        <v>3542</v>
      </c>
    </row>
    <row r="410" spans="2:12">
      <c r="B410">
        <v>21</v>
      </c>
      <c r="C410">
        <v>45</v>
      </c>
      <c r="D410">
        <v>235</v>
      </c>
      <c r="E410" t="s">
        <v>2310</v>
      </c>
      <c r="F410" t="s">
        <v>2228</v>
      </c>
      <c r="G410" t="s">
        <v>547</v>
      </c>
      <c r="H410" t="s">
        <v>3901</v>
      </c>
      <c r="I410" t="s">
        <v>3902</v>
      </c>
      <c r="J410">
        <v>75500</v>
      </c>
      <c r="K410">
        <v>302000</v>
      </c>
      <c r="L410" t="s">
        <v>3542</v>
      </c>
    </row>
    <row r="411" spans="2:12">
      <c r="B411">
        <v>15</v>
      </c>
      <c r="C411">
        <v>65</v>
      </c>
      <c r="D411">
        <v>175</v>
      </c>
      <c r="E411" t="s">
        <v>2290</v>
      </c>
      <c r="F411" t="s">
        <v>2228</v>
      </c>
      <c r="G411" t="s">
        <v>618</v>
      </c>
      <c r="H411" t="s">
        <v>3547</v>
      </c>
      <c r="I411" t="s">
        <v>3924</v>
      </c>
      <c r="J411">
        <v>18900</v>
      </c>
      <c r="K411">
        <v>75600</v>
      </c>
      <c r="L411" t="s">
        <v>3542</v>
      </c>
    </row>
    <row r="412" spans="2:12">
      <c r="B412">
        <v>13</v>
      </c>
      <c r="C412">
        <v>65</v>
      </c>
      <c r="D412">
        <v>155</v>
      </c>
      <c r="E412" t="s">
        <v>2388</v>
      </c>
      <c r="F412" t="s">
        <v>2228</v>
      </c>
      <c r="G412" t="s">
        <v>621</v>
      </c>
      <c r="H412" t="s">
        <v>3927</v>
      </c>
      <c r="I412" t="s">
        <v>3928</v>
      </c>
      <c r="J412">
        <v>12600</v>
      </c>
      <c r="K412">
        <v>50400</v>
      </c>
      <c r="L412" t="s">
        <v>3542</v>
      </c>
    </row>
    <row r="413" spans="2:12">
      <c r="B413">
        <v>13</v>
      </c>
      <c r="C413">
        <v>80</v>
      </c>
      <c r="D413">
        <v>145</v>
      </c>
      <c r="E413" t="s">
        <v>2387</v>
      </c>
      <c r="F413" t="s">
        <v>2228</v>
      </c>
      <c r="G413" t="s">
        <v>621</v>
      </c>
      <c r="H413" t="s">
        <v>3925</v>
      </c>
      <c r="I413" t="s">
        <v>3926</v>
      </c>
      <c r="J413">
        <v>12400</v>
      </c>
      <c r="K413">
        <v>49600</v>
      </c>
      <c r="L413" t="s">
        <v>3542</v>
      </c>
    </row>
    <row r="414" spans="2:12">
      <c r="B414">
        <v>14</v>
      </c>
      <c r="C414">
        <v>55</v>
      </c>
      <c r="D414">
        <v>165</v>
      </c>
      <c r="E414" t="s">
        <v>2389</v>
      </c>
      <c r="F414" t="s">
        <v>2228</v>
      </c>
      <c r="G414" t="s">
        <v>621</v>
      </c>
      <c r="H414" t="s">
        <v>3930</v>
      </c>
      <c r="I414" t="s">
        <v>3931</v>
      </c>
      <c r="J414">
        <v>18500</v>
      </c>
      <c r="K414">
        <v>74000</v>
      </c>
      <c r="L414" t="s">
        <v>3542</v>
      </c>
    </row>
    <row r="415" spans="2:12">
      <c r="B415">
        <v>14</v>
      </c>
      <c r="C415">
        <v>65</v>
      </c>
      <c r="D415">
        <v>155</v>
      </c>
      <c r="E415" t="s">
        <v>2229</v>
      </c>
      <c r="F415" t="s">
        <v>2228</v>
      </c>
      <c r="G415" t="s">
        <v>621</v>
      </c>
      <c r="H415" t="s">
        <v>3838</v>
      </c>
      <c r="I415" t="s">
        <v>3929</v>
      </c>
      <c r="J415">
        <v>14400</v>
      </c>
      <c r="K415">
        <v>57600</v>
      </c>
      <c r="L415" t="s">
        <v>3542</v>
      </c>
    </row>
    <row r="416" spans="2:12">
      <c r="B416">
        <v>14</v>
      </c>
      <c r="C416">
        <v>65</v>
      </c>
      <c r="D416">
        <v>165</v>
      </c>
      <c r="E416" t="s">
        <v>2303</v>
      </c>
      <c r="F416" t="s">
        <v>2228</v>
      </c>
      <c r="G416" t="s">
        <v>621</v>
      </c>
      <c r="H416" t="s">
        <v>3934</v>
      </c>
      <c r="I416" t="s">
        <v>3935</v>
      </c>
      <c r="J416">
        <v>14300</v>
      </c>
      <c r="K416">
        <v>57200</v>
      </c>
      <c r="L416" t="s">
        <v>3542</v>
      </c>
    </row>
    <row r="417" spans="2:12">
      <c r="B417">
        <v>14</v>
      </c>
      <c r="C417">
        <v>65</v>
      </c>
      <c r="D417">
        <v>175</v>
      </c>
      <c r="E417" t="s">
        <v>2369</v>
      </c>
      <c r="F417" t="s">
        <v>2228</v>
      </c>
      <c r="G417" t="s">
        <v>621</v>
      </c>
      <c r="H417" t="s">
        <v>3817</v>
      </c>
      <c r="I417" t="s">
        <v>3937</v>
      </c>
      <c r="J417">
        <v>16400</v>
      </c>
      <c r="K417">
        <v>65600</v>
      </c>
      <c r="L417" t="s">
        <v>3542</v>
      </c>
    </row>
    <row r="418" spans="2:12">
      <c r="B418">
        <v>14</v>
      </c>
      <c r="C418">
        <v>65</v>
      </c>
      <c r="D418">
        <v>185</v>
      </c>
      <c r="E418" t="s">
        <v>2371</v>
      </c>
      <c r="F418" t="s">
        <v>2228</v>
      </c>
      <c r="G418" t="s">
        <v>621</v>
      </c>
      <c r="H418" t="s">
        <v>3823</v>
      </c>
      <c r="I418" t="s">
        <v>3943</v>
      </c>
      <c r="J418">
        <v>17500</v>
      </c>
      <c r="K418">
        <v>70000</v>
      </c>
      <c r="L418" t="s">
        <v>3542</v>
      </c>
    </row>
    <row r="419" spans="2:12">
      <c r="B419">
        <v>14</v>
      </c>
      <c r="C419">
        <v>70</v>
      </c>
      <c r="D419">
        <v>165</v>
      </c>
      <c r="E419" t="s">
        <v>2368</v>
      </c>
      <c r="F419" t="s">
        <v>2228</v>
      </c>
      <c r="G419" t="s">
        <v>621</v>
      </c>
      <c r="H419" t="s">
        <v>3811</v>
      </c>
      <c r="I419" t="s">
        <v>3936</v>
      </c>
      <c r="J419">
        <v>14300</v>
      </c>
      <c r="K419">
        <v>57200</v>
      </c>
      <c r="L419" t="s">
        <v>3542</v>
      </c>
    </row>
    <row r="420" spans="2:12">
      <c r="B420">
        <v>14</v>
      </c>
      <c r="C420">
        <v>70</v>
      </c>
      <c r="D420">
        <v>175</v>
      </c>
      <c r="E420" t="s">
        <v>2370</v>
      </c>
      <c r="F420" t="s">
        <v>2228</v>
      </c>
      <c r="G420" t="s">
        <v>621</v>
      </c>
      <c r="H420" t="s">
        <v>3819</v>
      </c>
      <c r="I420" t="s">
        <v>3939</v>
      </c>
      <c r="J420">
        <v>15500</v>
      </c>
      <c r="K420">
        <v>62000</v>
      </c>
      <c r="L420" t="s">
        <v>3542</v>
      </c>
    </row>
    <row r="421" spans="2:12">
      <c r="B421">
        <v>14</v>
      </c>
      <c r="C421">
        <v>70</v>
      </c>
      <c r="D421">
        <v>185</v>
      </c>
      <c r="E421" t="s">
        <v>2392</v>
      </c>
      <c r="F421" t="s">
        <v>2228</v>
      </c>
      <c r="G421" t="s">
        <v>621</v>
      </c>
      <c r="H421" t="s">
        <v>3946</v>
      </c>
      <c r="I421" t="s">
        <v>3947</v>
      </c>
      <c r="J421">
        <v>17500</v>
      </c>
      <c r="K421">
        <v>70000</v>
      </c>
      <c r="L421" t="s">
        <v>3542</v>
      </c>
    </row>
    <row r="422" spans="2:12">
      <c r="B422">
        <v>15</v>
      </c>
      <c r="C422">
        <v>55</v>
      </c>
      <c r="D422">
        <v>165</v>
      </c>
      <c r="E422" t="s">
        <v>2390</v>
      </c>
      <c r="F422" t="s">
        <v>2228</v>
      </c>
      <c r="G422" t="s">
        <v>621</v>
      </c>
      <c r="H422" t="s">
        <v>3932</v>
      </c>
      <c r="I422" t="s">
        <v>3933</v>
      </c>
      <c r="J422">
        <v>19300</v>
      </c>
      <c r="K422">
        <v>77200</v>
      </c>
      <c r="L422" t="s">
        <v>3542</v>
      </c>
    </row>
    <row r="423" spans="2:12">
      <c r="B423">
        <v>15</v>
      </c>
      <c r="C423">
        <v>55</v>
      </c>
      <c r="D423">
        <v>195</v>
      </c>
      <c r="E423" t="s">
        <v>2296</v>
      </c>
      <c r="F423" t="s">
        <v>2228</v>
      </c>
      <c r="G423" t="s">
        <v>621</v>
      </c>
      <c r="H423" t="s">
        <v>3561</v>
      </c>
      <c r="I423" t="s">
        <v>3949</v>
      </c>
      <c r="J423">
        <v>21600</v>
      </c>
      <c r="K423">
        <v>86400</v>
      </c>
      <c r="L423" t="s">
        <v>3542</v>
      </c>
    </row>
    <row r="424" spans="2:12">
      <c r="B424">
        <v>15</v>
      </c>
      <c r="C424">
        <v>65</v>
      </c>
      <c r="D424">
        <v>175</v>
      </c>
      <c r="E424" t="s">
        <v>2290</v>
      </c>
      <c r="F424" t="s">
        <v>2228</v>
      </c>
      <c r="G424" t="s">
        <v>621</v>
      </c>
      <c r="H424" t="s">
        <v>3547</v>
      </c>
      <c r="I424" t="s">
        <v>3938</v>
      </c>
      <c r="J424">
        <v>17400</v>
      </c>
      <c r="K424">
        <v>69600</v>
      </c>
      <c r="L424" t="s">
        <v>3542</v>
      </c>
    </row>
    <row r="425" spans="2:12">
      <c r="B425">
        <v>15</v>
      </c>
      <c r="C425">
        <v>65</v>
      </c>
      <c r="D425">
        <v>185</v>
      </c>
      <c r="E425" t="s">
        <v>2392</v>
      </c>
      <c r="F425" t="s">
        <v>2228</v>
      </c>
      <c r="G425" t="s">
        <v>621</v>
      </c>
      <c r="H425" t="s">
        <v>3944</v>
      </c>
      <c r="I425" t="s">
        <v>3945</v>
      </c>
      <c r="J425">
        <v>19500</v>
      </c>
      <c r="K425">
        <v>78000</v>
      </c>
      <c r="L425" t="s">
        <v>3542</v>
      </c>
    </row>
    <row r="426" spans="2:12">
      <c r="B426">
        <v>15</v>
      </c>
      <c r="C426">
        <v>65</v>
      </c>
      <c r="D426">
        <v>195</v>
      </c>
      <c r="E426" t="s">
        <v>2393</v>
      </c>
      <c r="F426" t="s">
        <v>2228</v>
      </c>
      <c r="G426" t="s">
        <v>621</v>
      </c>
      <c r="H426" t="s">
        <v>3950</v>
      </c>
      <c r="I426" t="s">
        <v>3951</v>
      </c>
      <c r="J426">
        <v>21800</v>
      </c>
      <c r="K426">
        <v>87200</v>
      </c>
      <c r="L426" t="s">
        <v>3542</v>
      </c>
    </row>
    <row r="427" spans="2:12">
      <c r="B427">
        <v>15</v>
      </c>
      <c r="C427">
        <v>65</v>
      </c>
      <c r="D427">
        <v>205</v>
      </c>
      <c r="E427" t="s">
        <v>2394</v>
      </c>
      <c r="F427" t="s">
        <v>2228</v>
      </c>
      <c r="G427" t="s">
        <v>621</v>
      </c>
      <c r="H427" t="s">
        <v>3953</v>
      </c>
      <c r="I427" t="s">
        <v>3954</v>
      </c>
      <c r="J427">
        <v>23600</v>
      </c>
      <c r="K427">
        <v>94400</v>
      </c>
      <c r="L427" t="s">
        <v>3542</v>
      </c>
    </row>
    <row r="428" spans="2:12">
      <c r="B428">
        <v>16</v>
      </c>
      <c r="C428">
        <v>50</v>
      </c>
      <c r="D428">
        <v>195</v>
      </c>
      <c r="E428" t="s">
        <v>2293</v>
      </c>
      <c r="F428" t="s">
        <v>2228</v>
      </c>
      <c r="G428" t="s">
        <v>621</v>
      </c>
      <c r="H428" t="s">
        <v>3559</v>
      </c>
      <c r="I428" t="s">
        <v>3948</v>
      </c>
      <c r="J428">
        <v>28600</v>
      </c>
      <c r="K428">
        <v>114400</v>
      </c>
      <c r="L428" t="s">
        <v>3542</v>
      </c>
    </row>
    <row r="429" spans="2:12">
      <c r="B429">
        <v>16</v>
      </c>
      <c r="C429">
        <v>55</v>
      </c>
      <c r="D429">
        <v>185</v>
      </c>
      <c r="E429" t="s">
        <v>2391</v>
      </c>
      <c r="F429" t="s">
        <v>2228</v>
      </c>
      <c r="G429" t="s">
        <v>621</v>
      </c>
      <c r="H429" t="s">
        <v>3940</v>
      </c>
      <c r="I429" t="s">
        <v>3941</v>
      </c>
      <c r="J429">
        <v>26100</v>
      </c>
      <c r="K429">
        <v>104400</v>
      </c>
      <c r="L429" t="s">
        <v>3542</v>
      </c>
    </row>
    <row r="430" spans="2:12">
      <c r="B430">
        <v>16</v>
      </c>
      <c r="C430">
        <v>55</v>
      </c>
      <c r="D430">
        <v>205</v>
      </c>
      <c r="E430" t="s">
        <v>2307</v>
      </c>
      <c r="F430" t="s">
        <v>2228</v>
      </c>
      <c r="G430" t="s">
        <v>621</v>
      </c>
      <c r="H430" t="s">
        <v>3587</v>
      </c>
      <c r="I430" t="s">
        <v>3952</v>
      </c>
      <c r="J430">
        <v>27500</v>
      </c>
      <c r="K430">
        <v>110000</v>
      </c>
      <c r="L430" t="s">
        <v>3542</v>
      </c>
    </row>
    <row r="431" spans="2:12">
      <c r="B431">
        <v>16</v>
      </c>
      <c r="C431">
        <v>60</v>
      </c>
      <c r="D431">
        <v>185</v>
      </c>
      <c r="E431" t="s">
        <v>2369</v>
      </c>
      <c r="F431" t="s">
        <v>2228</v>
      </c>
      <c r="G431" t="s">
        <v>621</v>
      </c>
      <c r="H431" t="s">
        <v>3852</v>
      </c>
      <c r="I431" t="s">
        <v>3942</v>
      </c>
      <c r="J431">
        <v>22700</v>
      </c>
      <c r="K431">
        <v>90800</v>
      </c>
      <c r="L431" t="s">
        <v>3542</v>
      </c>
    </row>
    <row r="432" spans="2:12">
      <c r="B432">
        <v>15</v>
      </c>
      <c r="C432">
        <v>60</v>
      </c>
      <c r="D432">
        <v>205</v>
      </c>
      <c r="E432" t="s">
        <v>2379</v>
      </c>
      <c r="F432" t="s">
        <v>2228</v>
      </c>
      <c r="G432" t="s">
        <v>645</v>
      </c>
      <c r="H432" t="s">
        <v>3955</v>
      </c>
      <c r="I432" t="s">
        <v>3956</v>
      </c>
      <c r="J432">
        <v>24700</v>
      </c>
      <c r="K432">
        <v>98800</v>
      </c>
      <c r="L432" t="s">
        <v>3542</v>
      </c>
    </row>
    <row r="433" spans="2:12">
      <c r="B433">
        <v>16</v>
      </c>
      <c r="C433">
        <v>60</v>
      </c>
      <c r="D433">
        <v>205</v>
      </c>
      <c r="E433" t="s">
        <v>2299</v>
      </c>
      <c r="F433" t="s">
        <v>2228</v>
      </c>
      <c r="G433" t="s">
        <v>645</v>
      </c>
      <c r="H433" t="s">
        <v>3829</v>
      </c>
      <c r="I433" t="s">
        <v>3957</v>
      </c>
      <c r="J433">
        <v>26300</v>
      </c>
      <c r="K433">
        <v>105200</v>
      </c>
      <c r="L433" t="s">
        <v>3542</v>
      </c>
    </row>
    <row r="434" spans="2:12">
      <c r="B434">
        <v>16</v>
      </c>
      <c r="C434">
        <v>0</v>
      </c>
      <c r="D434">
        <v>7.5</v>
      </c>
      <c r="E434" t="s">
        <v>2396</v>
      </c>
      <c r="F434" t="s">
        <v>2228</v>
      </c>
      <c r="G434" t="s">
        <v>649</v>
      </c>
      <c r="H434" t="s">
        <v>3960</v>
      </c>
      <c r="I434" t="s">
        <v>3961</v>
      </c>
      <c r="J434">
        <v>32500</v>
      </c>
      <c r="K434">
        <v>130000</v>
      </c>
      <c r="L434" t="s">
        <v>3542</v>
      </c>
    </row>
    <row r="435" spans="2:12">
      <c r="B435">
        <v>21</v>
      </c>
      <c r="C435">
        <v>45</v>
      </c>
      <c r="D435">
        <v>285</v>
      </c>
      <c r="E435" t="s">
        <v>2395</v>
      </c>
      <c r="F435" t="s">
        <v>2228</v>
      </c>
      <c r="G435" t="s">
        <v>649</v>
      </c>
      <c r="H435" t="s">
        <v>3958</v>
      </c>
      <c r="I435" t="s">
        <v>3959</v>
      </c>
      <c r="J435">
        <v>96800</v>
      </c>
      <c r="K435">
        <v>387200</v>
      </c>
      <c r="L435" t="s">
        <v>3542</v>
      </c>
    </row>
    <row r="436" spans="2:12">
      <c r="B436">
        <v>17</v>
      </c>
      <c r="C436">
        <v>55</v>
      </c>
      <c r="D436">
        <v>235</v>
      </c>
      <c r="E436" t="s">
        <v>2316</v>
      </c>
      <c r="F436" t="s">
        <v>2228</v>
      </c>
      <c r="G436" t="s">
        <v>652</v>
      </c>
      <c r="H436" t="s">
        <v>3962</v>
      </c>
      <c r="I436" t="s">
        <v>3963</v>
      </c>
      <c r="J436">
        <v>45300</v>
      </c>
      <c r="K436">
        <v>181200</v>
      </c>
      <c r="L436" t="s">
        <v>3542</v>
      </c>
    </row>
    <row r="437" spans="2:12">
      <c r="B437">
        <v>18</v>
      </c>
      <c r="C437">
        <v>55</v>
      </c>
      <c r="D437">
        <v>255</v>
      </c>
      <c r="E437" t="s">
        <v>2357</v>
      </c>
      <c r="F437" t="s">
        <v>2228</v>
      </c>
      <c r="G437" t="s">
        <v>652</v>
      </c>
      <c r="H437" t="s">
        <v>3964</v>
      </c>
      <c r="I437" t="s">
        <v>3965</v>
      </c>
      <c r="J437">
        <v>54900</v>
      </c>
      <c r="K437">
        <v>219600</v>
      </c>
      <c r="L437" t="s">
        <v>3542</v>
      </c>
    </row>
    <row r="438" spans="2:12">
      <c r="B438">
        <v>19</v>
      </c>
      <c r="C438">
        <v>45</v>
      </c>
      <c r="D438">
        <v>275</v>
      </c>
      <c r="E438" t="s">
        <v>2361</v>
      </c>
      <c r="F438" t="s">
        <v>2228</v>
      </c>
      <c r="G438" t="s">
        <v>652</v>
      </c>
      <c r="H438" t="s">
        <v>3966</v>
      </c>
      <c r="I438" t="s">
        <v>3967</v>
      </c>
      <c r="J438">
        <v>70800</v>
      </c>
      <c r="K438">
        <v>283200</v>
      </c>
      <c r="L438" t="s">
        <v>3542</v>
      </c>
    </row>
    <row r="439" spans="2:12">
      <c r="B439">
        <v>19</v>
      </c>
      <c r="C439">
        <v>55</v>
      </c>
      <c r="D439">
        <v>275</v>
      </c>
      <c r="E439" t="s">
        <v>2359</v>
      </c>
      <c r="F439" t="s">
        <v>2228</v>
      </c>
      <c r="G439" t="s">
        <v>652</v>
      </c>
      <c r="H439" t="s">
        <v>3969</v>
      </c>
      <c r="I439" t="s">
        <v>3970</v>
      </c>
      <c r="J439">
        <v>62500</v>
      </c>
      <c r="K439">
        <v>250000</v>
      </c>
      <c r="L439" t="s">
        <v>3542</v>
      </c>
    </row>
    <row r="440" spans="2:12">
      <c r="B440">
        <v>20</v>
      </c>
      <c r="C440">
        <v>45</v>
      </c>
      <c r="D440">
        <v>275</v>
      </c>
      <c r="E440" t="s">
        <v>2365</v>
      </c>
      <c r="F440" t="s">
        <v>2228</v>
      </c>
      <c r="G440" t="s">
        <v>652</v>
      </c>
      <c r="H440" t="s">
        <v>3790</v>
      </c>
      <c r="I440" t="s">
        <v>3968</v>
      </c>
      <c r="J440">
        <v>86800</v>
      </c>
      <c r="K440">
        <v>347200</v>
      </c>
      <c r="L440" t="s">
        <v>3542</v>
      </c>
    </row>
    <row r="441" spans="2:12">
      <c r="B441">
        <v>17</v>
      </c>
      <c r="C441">
        <v>60</v>
      </c>
      <c r="D441">
        <v>255</v>
      </c>
      <c r="E441" t="s">
        <v>2346</v>
      </c>
      <c r="F441" t="s">
        <v>2228</v>
      </c>
      <c r="G441" t="s">
        <v>660</v>
      </c>
      <c r="H441" t="s">
        <v>4009</v>
      </c>
      <c r="I441" t="s">
        <v>4010</v>
      </c>
      <c r="J441">
        <v>48200</v>
      </c>
      <c r="K441">
        <v>192800</v>
      </c>
      <c r="L441" t="s">
        <v>3542</v>
      </c>
    </row>
    <row r="442" spans="2:12">
      <c r="B442">
        <v>17</v>
      </c>
      <c r="C442">
        <v>65</v>
      </c>
      <c r="D442">
        <v>225</v>
      </c>
      <c r="E442" t="s">
        <v>2346</v>
      </c>
      <c r="F442" t="s">
        <v>2228</v>
      </c>
      <c r="G442" t="s">
        <v>660</v>
      </c>
      <c r="H442" t="s">
        <v>3735</v>
      </c>
      <c r="I442" t="s">
        <v>3971</v>
      </c>
      <c r="J442">
        <v>37400</v>
      </c>
      <c r="K442">
        <v>149600</v>
      </c>
      <c r="L442" t="s">
        <v>3542</v>
      </c>
    </row>
    <row r="443" spans="2:12">
      <c r="B443">
        <v>17</v>
      </c>
      <c r="C443">
        <v>65</v>
      </c>
      <c r="D443">
        <v>235</v>
      </c>
      <c r="E443" t="s">
        <v>2334</v>
      </c>
      <c r="F443" t="s">
        <v>2228</v>
      </c>
      <c r="G443" t="s">
        <v>660</v>
      </c>
      <c r="H443" t="s">
        <v>3801</v>
      </c>
      <c r="I443" t="s">
        <v>3985</v>
      </c>
      <c r="J443">
        <v>48300</v>
      </c>
      <c r="K443">
        <v>193200</v>
      </c>
      <c r="L443" t="s">
        <v>3542</v>
      </c>
    </row>
    <row r="444" spans="2:12">
      <c r="B444">
        <v>17</v>
      </c>
      <c r="C444">
        <v>65</v>
      </c>
      <c r="D444">
        <v>235</v>
      </c>
      <c r="E444" t="s">
        <v>2329</v>
      </c>
      <c r="F444" t="s">
        <v>2228</v>
      </c>
      <c r="G444" t="s">
        <v>660</v>
      </c>
      <c r="H444" t="s">
        <v>3988</v>
      </c>
      <c r="I444" t="s">
        <v>3989</v>
      </c>
      <c r="J444">
        <v>47100</v>
      </c>
      <c r="K444">
        <v>188400</v>
      </c>
      <c r="L444" t="s">
        <v>3542</v>
      </c>
    </row>
    <row r="445" spans="2:12">
      <c r="B445">
        <v>17</v>
      </c>
      <c r="C445">
        <v>65</v>
      </c>
      <c r="D445">
        <v>235</v>
      </c>
      <c r="E445" t="s">
        <v>2397</v>
      </c>
      <c r="F445" t="s">
        <v>2228</v>
      </c>
      <c r="G445" t="s">
        <v>660</v>
      </c>
      <c r="H445" t="s">
        <v>3986</v>
      </c>
      <c r="I445" t="s">
        <v>3987</v>
      </c>
      <c r="J445">
        <v>47100</v>
      </c>
      <c r="K445">
        <v>188400</v>
      </c>
      <c r="L445" t="s">
        <v>3542</v>
      </c>
    </row>
    <row r="446" spans="2:12">
      <c r="B446">
        <v>18</v>
      </c>
      <c r="C446">
        <v>55</v>
      </c>
      <c r="D446">
        <v>235</v>
      </c>
      <c r="E446" t="s">
        <v>2334</v>
      </c>
      <c r="F446" t="s">
        <v>2228</v>
      </c>
      <c r="G446" t="s">
        <v>660</v>
      </c>
      <c r="H446" t="s">
        <v>3675</v>
      </c>
      <c r="I446" t="s">
        <v>3975</v>
      </c>
      <c r="J446">
        <v>47100</v>
      </c>
      <c r="K446">
        <v>188400</v>
      </c>
      <c r="L446" t="s">
        <v>3542</v>
      </c>
    </row>
    <row r="447" spans="2:12">
      <c r="B447">
        <v>18</v>
      </c>
      <c r="C447">
        <v>55</v>
      </c>
      <c r="D447">
        <v>255</v>
      </c>
      <c r="E447" t="s">
        <v>2349</v>
      </c>
      <c r="F447" t="s">
        <v>2228</v>
      </c>
      <c r="G447" t="s">
        <v>660</v>
      </c>
      <c r="H447" t="s">
        <v>4003</v>
      </c>
      <c r="I447" t="s">
        <v>4004</v>
      </c>
      <c r="J447">
        <v>54900</v>
      </c>
      <c r="K447">
        <v>219600</v>
      </c>
      <c r="L447" t="s">
        <v>3542</v>
      </c>
    </row>
    <row r="448" spans="2:12">
      <c r="B448">
        <v>18</v>
      </c>
      <c r="C448">
        <v>55</v>
      </c>
      <c r="D448">
        <v>255</v>
      </c>
      <c r="E448" t="s">
        <v>2399</v>
      </c>
      <c r="F448" t="s">
        <v>2228</v>
      </c>
      <c r="G448" t="s">
        <v>660</v>
      </c>
      <c r="H448" t="s">
        <v>4005</v>
      </c>
      <c r="I448" t="s">
        <v>4006</v>
      </c>
      <c r="J448">
        <v>56400</v>
      </c>
      <c r="K448">
        <v>225600</v>
      </c>
      <c r="L448" t="s">
        <v>5839</v>
      </c>
    </row>
    <row r="449" spans="2:12">
      <c r="B449">
        <v>18</v>
      </c>
      <c r="C449">
        <v>55</v>
      </c>
      <c r="D449">
        <v>255</v>
      </c>
      <c r="E449" t="s">
        <v>2399</v>
      </c>
      <c r="F449" t="s">
        <v>2228</v>
      </c>
      <c r="G449" t="s">
        <v>660</v>
      </c>
      <c r="H449" t="s">
        <v>4005</v>
      </c>
      <c r="I449" t="s">
        <v>4006</v>
      </c>
      <c r="J449">
        <v>52400</v>
      </c>
      <c r="K449">
        <v>209600</v>
      </c>
      <c r="L449" t="s">
        <v>5839</v>
      </c>
    </row>
    <row r="450" spans="2:12">
      <c r="B450">
        <v>18</v>
      </c>
      <c r="C450">
        <v>60</v>
      </c>
      <c r="D450">
        <v>235</v>
      </c>
      <c r="E450" t="s">
        <v>2318</v>
      </c>
      <c r="F450" t="s">
        <v>2228</v>
      </c>
      <c r="G450" t="s">
        <v>660</v>
      </c>
      <c r="H450" t="s">
        <v>3799</v>
      </c>
      <c r="I450" t="s">
        <v>3982</v>
      </c>
      <c r="J450">
        <v>45300</v>
      </c>
      <c r="K450">
        <v>181200</v>
      </c>
      <c r="L450" t="s">
        <v>5839</v>
      </c>
    </row>
    <row r="451" spans="2:12">
      <c r="B451">
        <v>18</v>
      </c>
      <c r="C451">
        <v>60</v>
      </c>
      <c r="D451">
        <v>235</v>
      </c>
      <c r="E451" t="s">
        <v>2318</v>
      </c>
      <c r="F451" t="s">
        <v>2228</v>
      </c>
      <c r="G451" t="s">
        <v>660</v>
      </c>
      <c r="H451" t="s">
        <v>3799</v>
      </c>
      <c r="I451" t="s">
        <v>3982</v>
      </c>
      <c r="J451">
        <v>45300</v>
      </c>
      <c r="K451">
        <v>181200</v>
      </c>
      <c r="L451" t="s">
        <v>5839</v>
      </c>
    </row>
    <row r="452" spans="2:12">
      <c r="B452">
        <v>18</v>
      </c>
      <c r="C452">
        <v>60</v>
      </c>
      <c r="D452">
        <v>235</v>
      </c>
      <c r="E452" t="s">
        <v>2318</v>
      </c>
      <c r="F452" t="s">
        <v>2228</v>
      </c>
      <c r="G452" t="s">
        <v>660</v>
      </c>
      <c r="H452" t="s">
        <v>3799</v>
      </c>
      <c r="I452" t="s">
        <v>3982</v>
      </c>
      <c r="J452">
        <v>45300</v>
      </c>
      <c r="K452">
        <v>181200</v>
      </c>
      <c r="L452" t="s">
        <v>5839</v>
      </c>
    </row>
    <row r="453" spans="2:12">
      <c r="B453">
        <v>18</v>
      </c>
      <c r="C453">
        <v>60</v>
      </c>
      <c r="D453">
        <v>235</v>
      </c>
      <c r="E453" t="s">
        <v>2386</v>
      </c>
      <c r="F453" t="s">
        <v>2228</v>
      </c>
      <c r="G453" t="s">
        <v>660</v>
      </c>
      <c r="H453" t="s">
        <v>3983</v>
      </c>
      <c r="I453" t="s">
        <v>3984</v>
      </c>
      <c r="J453">
        <v>45300</v>
      </c>
      <c r="K453">
        <v>181200</v>
      </c>
      <c r="L453" t="s">
        <v>5839</v>
      </c>
    </row>
    <row r="454" spans="2:12">
      <c r="B454">
        <v>18</v>
      </c>
      <c r="C454">
        <v>60</v>
      </c>
      <c r="D454">
        <v>235</v>
      </c>
      <c r="E454" t="s">
        <v>2386</v>
      </c>
      <c r="F454" t="s">
        <v>2228</v>
      </c>
      <c r="G454" t="s">
        <v>660</v>
      </c>
      <c r="H454" t="s">
        <v>3983</v>
      </c>
      <c r="I454" t="s">
        <v>3984</v>
      </c>
      <c r="J454">
        <v>45300</v>
      </c>
      <c r="K454">
        <v>181200</v>
      </c>
      <c r="L454" t="s">
        <v>5839</v>
      </c>
    </row>
    <row r="455" spans="2:12">
      <c r="B455">
        <v>19</v>
      </c>
      <c r="C455">
        <v>45</v>
      </c>
      <c r="D455">
        <v>275</v>
      </c>
      <c r="E455" t="s">
        <v>2361</v>
      </c>
      <c r="F455" t="s">
        <v>2228</v>
      </c>
      <c r="G455" t="s">
        <v>660</v>
      </c>
      <c r="H455" t="s">
        <v>3966</v>
      </c>
      <c r="I455" t="s">
        <v>4021</v>
      </c>
      <c r="J455">
        <v>69800</v>
      </c>
      <c r="K455">
        <v>279200</v>
      </c>
      <c r="L455" t="s">
        <v>3542</v>
      </c>
    </row>
    <row r="456" spans="2:12">
      <c r="B456">
        <v>19</v>
      </c>
      <c r="C456">
        <v>45</v>
      </c>
      <c r="D456">
        <v>285</v>
      </c>
      <c r="E456" t="s">
        <v>2359</v>
      </c>
      <c r="F456" t="s">
        <v>2228</v>
      </c>
      <c r="G456" t="s">
        <v>660</v>
      </c>
      <c r="H456" t="s">
        <v>3792</v>
      </c>
      <c r="I456" t="s">
        <v>4034</v>
      </c>
      <c r="J456">
        <v>76400</v>
      </c>
      <c r="K456">
        <v>305600</v>
      </c>
      <c r="L456" t="s">
        <v>5839</v>
      </c>
    </row>
    <row r="457" spans="2:12">
      <c r="B457">
        <v>19</v>
      </c>
      <c r="C457">
        <v>45</v>
      </c>
      <c r="D457">
        <v>285</v>
      </c>
      <c r="E457" t="s">
        <v>2359</v>
      </c>
      <c r="F457" t="s">
        <v>2228</v>
      </c>
      <c r="G457" t="s">
        <v>660</v>
      </c>
      <c r="H457" t="s">
        <v>3792</v>
      </c>
      <c r="I457" t="s">
        <v>4034</v>
      </c>
      <c r="J457">
        <v>68800</v>
      </c>
      <c r="K457">
        <v>275200</v>
      </c>
      <c r="L457" t="s">
        <v>5839</v>
      </c>
    </row>
    <row r="458" spans="2:12">
      <c r="B458">
        <v>19</v>
      </c>
      <c r="C458">
        <v>50</v>
      </c>
      <c r="D458">
        <v>235</v>
      </c>
      <c r="E458" t="s">
        <v>2318</v>
      </c>
      <c r="F458" t="s">
        <v>2228</v>
      </c>
      <c r="G458" t="s">
        <v>660</v>
      </c>
      <c r="H458" t="s">
        <v>3739</v>
      </c>
      <c r="I458" t="s">
        <v>3972</v>
      </c>
      <c r="J458">
        <v>58900</v>
      </c>
      <c r="K458">
        <v>235600</v>
      </c>
      <c r="L458" t="s">
        <v>5839</v>
      </c>
    </row>
    <row r="459" spans="2:12">
      <c r="B459">
        <v>19</v>
      </c>
      <c r="C459">
        <v>50</v>
      </c>
      <c r="D459">
        <v>235</v>
      </c>
      <c r="E459" t="s">
        <v>2318</v>
      </c>
      <c r="F459" t="s">
        <v>2228</v>
      </c>
      <c r="G459" t="s">
        <v>660</v>
      </c>
      <c r="H459" t="s">
        <v>3739</v>
      </c>
      <c r="I459" t="s">
        <v>3972</v>
      </c>
      <c r="J459">
        <v>54500</v>
      </c>
      <c r="K459">
        <v>218000</v>
      </c>
      <c r="L459" t="s">
        <v>5839</v>
      </c>
    </row>
    <row r="460" spans="2:12">
      <c r="B460">
        <v>19</v>
      </c>
      <c r="C460">
        <v>50</v>
      </c>
      <c r="D460">
        <v>235</v>
      </c>
      <c r="E460" t="s">
        <v>2324</v>
      </c>
      <c r="F460" t="s">
        <v>2228</v>
      </c>
      <c r="G460" t="s">
        <v>660</v>
      </c>
      <c r="H460" t="s">
        <v>3973</v>
      </c>
      <c r="I460" t="s">
        <v>3974</v>
      </c>
      <c r="J460">
        <v>56100</v>
      </c>
      <c r="K460">
        <v>224400</v>
      </c>
      <c r="L460" t="s">
        <v>3542</v>
      </c>
    </row>
    <row r="461" spans="2:12">
      <c r="B461">
        <v>19</v>
      </c>
      <c r="C461">
        <v>50</v>
      </c>
      <c r="D461">
        <v>245</v>
      </c>
      <c r="E461" t="s">
        <v>2349</v>
      </c>
      <c r="F461" t="s">
        <v>2228</v>
      </c>
      <c r="G461" t="s">
        <v>660</v>
      </c>
      <c r="H461" t="s">
        <v>3992</v>
      </c>
      <c r="I461" t="s">
        <v>3993</v>
      </c>
      <c r="J461">
        <v>65100</v>
      </c>
      <c r="K461">
        <v>260400</v>
      </c>
      <c r="L461" t="s">
        <v>3542</v>
      </c>
    </row>
    <row r="462" spans="2:12">
      <c r="B462">
        <v>19</v>
      </c>
      <c r="C462">
        <v>50</v>
      </c>
      <c r="D462">
        <v>255</v>
      </c>
      <c r="E462" t="s">
        <v>2332</v>
      </c>
      <c r="F462" t="s">
        <v>2228</v>
      </c>
      <c r="G462" t="s">
        <v>660</v>
      </c>
      <c r="H462" t="s">
        <v>3999</v>
      </c>
      <c r="I462" t="s">
        <v>4000</v>
      </c>
      <c r="J462">
        <v>62600</v>
      </c>
      <c r="K462">
        <v>250400</v>
      </c>
      <c r="L462" t="s">
        <v>5839</v>
      </c>
    </row>
    <row r="463" spans="2:12">
      <c r="B463">
        <v>19</v>
      </c>
      <c r="C463">
        <v>50</v>
      </c>
      <c r="D463">
        <v>255</v>
      </c>
      <c r="E463" t="s">
        <v>2332</v>
      </c>
      <c r="F463" t="s">
        <v>2228</v>
      </c>
      <c r="G463" t="s">
        <v>660</v>
      </c>
      <c r="H463" t="s">
        <v>3999</v>
      </c>
      <c r="I463" t="s">
        <v>4000</v>
      </c>
      <c r="J463">
        <v>64900</v>
      </c>
      <c r="K463">
        <v>259600</v>
      </c>
      <c r="L463" t="s">
        <v>5839</v>
      </c>
    </row>
    <row r="464" spans="2:12">
      <c r="B464">
        <v>19</v>
      </c>
      <c r="C464">
        <v>50</v>
      </c>
      <c r="D464">
        <v>255</v>
      </c>
      <c r="E464" t="s">
        <v>2398</v>
      </c>
      <c r="F464" t="s">
        <v>2228</v>
      </c>
      <c r="G464" t="s">
        <v>660</v>
      </c>
      <c r="H464" t="s">
        <v>4001</v>
      </c>
      <c r="I464" t="s">
        <v>4002</v>
      </c>
      <c r="J464">
        <v>65700</v>
      </c>
      <c r="K464">
        <v>262800</v>
      </c>
      <c r="L464" t="s">
        <v>5839</v>
      </c>
    </row>
    <row r="465" spans="2:12">
      <c r="B465">
        <v>19</v>
      </c>
      <c r="C465">
        <v>50</v>
      </c>
      <c r="D465">
        <v>255</v>
      </c>
      <c r="E465" t="s">
        <v>2398</v>
      </c>
      <c r="F465" t="s">
        <v>2228</v>
      </c>
      <c r="G465" t="s">
        <v>660</v>
      </c>
      <c r="H465" t="s">
        <v>4001</v>
      </c>
      <c r="I465" t="s">
        <v>4002</v>
      </c>
      <c r="J465">
        <v>62600</v>
      </c>
      <c r="K465">
        <v>250400</v>
      </c>
      <c r="L465" t="s">
        <v>5839</v>
      </c>
    </row>
    <row r="466" spans="2:12">
      <c r="B466">
        <v>19</v>
      </c>
      <c r="C466">
        <v>50</v>
      </c>
      <c r="D466">
        <v>265</v>
      </c>
      <c r="E466" t="s">
        <v>2362</v>
      </c>
      <c r="F466" t="s">
        <v>2228</v>
      </c>
      <c r="G466" t="s">
        <v>660</v>
      </c>
      <c r="H466" t="s">
        <v>3781</v>
      </c>
      <c r="I466" t="s">
        <v>4015</v>
      </c>
      <c r="J466">
        <v>75200</v>
      </c>
      <c r="K466">
        <v>300800</v>
      </c>
      <c r="L466" t="s">
        <v>3542</v>
      </c>
    </row>
    <row r="467" spans="2:12">
      <c r="B467">
        <v>19</v>
      </c>
      <c r="C467">
        <v>50</v>
      </c>
      <c r="D467">
        <v>265</v>
      </c>
      <c r="E467" t="s">
        <v>2365</v>
      </c>
      <c r="F467" t="s">
        <v>2228</v>
      </c>
      <c r="G467" t="s">
        <v>660</v>
      </c>
      <c r="H467" t="s">
        <v>4016</v>
      </c>
      <c r="I467" t="s">
        <v>4017</v>
      </c>
      <c r="J467">
        <v>68400</v>
      </c>
      <c r="K467">
        <v>273600</v>
      </c>
      <c r="L467" t="s">
        <v>3542</v>
      </c>
    </row>
    <row r="468" spans="2:12">
      <c r="B468">
        <v>19</v>
      </c>
      <c r="C468">
        <v>50</v>
      </c>
      <c r="D468">
        <v>275</v>
      </c>
      <c r="E468" t="s">
        <v>2402</v>
      </c>
      <c r="F468" t="s">
        <v>2228</v>
      </c>
      <c r="G468" t="s">
        <v>660</v>
      </c>
      <c r="H468" t="s">
        <v>4028</v>
      </c>
      <c r="I468" t="s">
        <v>4029</v>
      </c>
      <c r="J468">
        <v>73400</v>
      </c>
      <c r="K468">
        <v>293600</v>
      </c>
      <c r="L468" t="s">
        <v>3542</v>
      </c>
    </row>
    <row r="469" spans="2:12">
      <c r="B469">
        <v>19</v>
      </c>
      <c r="C469">
        <v>55</v>
      </c>
      <c r="D469">
        <v>235</v>
      </c>
      <c r="E469" t="s">
        <v>2384</v>
      </c>
      <c r="F469" t="s">
        <v>2228</v>
      </c>
      <c r="G469" t="s">
        <v>660</v>
      </c>
      <c r="H469" t="s">
        <v>3980</v>
      </c>
      <c r="I469" t="s">
        <v>3981</v>
      </c>
      <c r="J469">
        <v>53900</v>
      </c>
      <c r="K469">
        <v>215600</v>
      </c>
      <c r="L469" t="s">
        <v>3542</v>
      </c>
    </row>
    <row r="470" spans="2:12">
      <c r="B470">
        <v>19</v>
      </c>
      <c r="C470">
        <v>55</v>
      </c>
      <c r="D470">
        <v>235</v>
      </c>
      <c r="E470" t="s">
        <v>2326</v>
      </c>
      <c r="F470" t="s">
        <v>2228</v>
      </c>
      <c r="G470" t="s">
        <v>660</v>
      </c>
      <c r="H470" t="s">
        <v>3976</v>
      </c>
      <c r="I470" t="s">
        <v>3977</v>
      </c>
      <c r="J470">
        <v>54200</v>
      </c>
      <c r="K470">
        <v>216800</v>
      </c>
      <c r="L470" t="s">
        <v>5839</v>
      </c>
    </row>
    <row r="471" spans="2:12">
      <c r="B471">
        <v>19</v>
      </c>
      <c r="C471">
        <v>55</v>
      </c>
      <c r="D471">
        <v>235</v>
      </c>
      <c r="E471" t="s">
        <v>2326</v>
      </c>
      <c r="F471" t="s">
        <v>2228</v>
      </c>
      <c r="G471" t="s">
        <v>660</v>
      </c>
      <c r="H471" t="s">
        <v>3976</v>
      </c>
      <c r="I471" t="s">
        <v>3977</v>
      </c>
      <c r="J471">
        <v>54200</v>
      </c>
      <c r="K471">
        <v>216800</v>
      </c>
      <c r="L471" t="s">
        <v>5839</v>
      </c>
    </row>
    <row r="472" spans="2:12">
      <c r="B472">
        <v>19</v>
      </c>
      <c r="C472">
        <v>55</v>
      </c>
      <c r="D472">
        <v>235</v>
      </c>
      <c r="E472" t="s">
        <v>2353</v>
      </c>
      <c r="F472" t="s">
        <v>2228</v>
      </c>
      <c r="G472" t="s">
        <v>660</v>
      </c>
      <c r="H472" t="s">
        <v>3978</v>
      </c>
      <c r="I472" t="s">
        <v>3979</v>
      </c>
      <c r="J472">
        <v>54200</v>
      </c>
      <c r="K472">
        <v>216800</v>
      </c>
      <c r="L472" t="s">
        <v>3542</v>
      </c>
    </row>
    <row r="473" spans="2:12">
      <c r="B473">
        <v>19</v>
      </c>
      <c r="C473">
        <v>55</v>
      </c>
      <c r="D473">
        <v>255</v>
      </c>
      <c r="E473" t="s">
        <v>2400</v>
      </c>
      <c r="F473" t="s">
        <v>2228</v>
      </c>
      <c r="G473" t="s">
        <v>660</v>
      </c>
      <c r="H473" t="s">
        <v>4007</v>
      </c>
      <c r="I473" t="s">
        <v>4008</v>
      </c>
      <c r="J473">
        <v>61500</v>
      </c>
      <c r="K473">
        <v>246000</v>
      </c>
      <c r="L473" t="s">
        <v>3542</v>
      </c>
    </row>
    <row r="474" spans="2:12">
      <c r="B474">
        <v>20</v>
      </c>
      <c r="C474">
        <v>35</v>
      </c>
      <c r="D474">
        <v>315</v>
      </c>
      <c r="E474" t="s">
        <v>2362</v>
      </c>
      <c r="F474" t="s">
        <v>2228</v>
      </c>
      <c r="G474" t="s">
        <v>660</v>
      </c>
      <c r="H474" t="s">
        <v>4043</v>
      </c>
      <c r="I474" t="s">
        <v>4044</v>
      </c>
      <c r="J474">
        <v>95800</v>
      </c>
      <c r="K474">
        <v>383200</v>
      </c>
      <c r="L474" t="s">
        <v>3542</v>
      </c>
    </row>
    <row r="475" spans="2:12">
      <c r="B475">
        <v>20</v>
      </c>
      <c r="C475">
        <v>35</v>
      </c>
      <c r="D475">
        <v>315</v>
      </c>
      <c r="E475" t="s">
        <v>2365</v>
      </c>
      <c r="F475" t="s">
        <v>2228</v>
      </c>
      <c r="G475" t="s">
        <v>660</v>
      </c>
      <c r="H475" t="s">
        <v>4045</v>
      </c>
      <c r="I475" t="s">
        <v>4046</v>
      </c>
      <c r="J475">
        <v>104900</v>
      </c>
      <c r="K475">
        <v>419600</v>
      </c>
      <c r="L475" t="s">
        <v>3542</v>
      </c>
    </row>
    <row r="476" spans="2:12">
      <c r="B476">
        <v>20</v>
      </c>
      <c r="C476">
        <v>40</v>
      </c>
      <c r="D476">
        <v>275</v>
      </c>
      <c r="E476" t="s">
        <v>2401</v>
      </c>
      <c r="F476" t="s">
        <v>2228</v>
      </c>
      <c r="G476" t="s">
        <v>660</v>
      </c>
      <c r="H476" t="s">
        <v>4019</v>
      </c>
      <c r="I476" t="s">
        <v>4020</v>
      </c>
      <c r="J476">
        <v>90000</v>
      </c>
      <c r="K476">
        <v>360000</v>
      </c>
      <c r="L476" t="s">
        <v>3542</v>
      </c>
    </row>
    <row r="477" spans="2:12">
      <c r="B477">
        <v>20</v>
      </c>
      <c r="C477">
        <v>40</v>
      </c>
      <c r="D477">
        <v>275</v>
      </c>
      <c r="E477" t="s">
        <v>2288</v>
      </c>
      <c r="F477" t="s">
        <v>2228</v>
      </c>
      <c r="G477" t="s">
        <v>660</v>
      </c>
      <c r="H477" t="s">
        <v>3540</v>
      </c>
      <c r="I477" t="s">
        <v>4018</v>
      </c>
      <c r="J477">
        <v>85700</v>
      </c>
      <c r="K477">
        <v>342800</v>
      </c>
      <c r="L477" t="s">
        <v>3542</v>
      </c>
    </row>
    <row r="478" spans="2:12">
      <c r="B478">
        <v>20</v>
      </c>
      <c r="C478">
        <v>40</v>
      </c>
      <c r="D478">
        <v>285</v>
      </c>
      <c r="E478" t="s">
        <v>2361</v>
      </c>
      <c r="F478" t="s">
        <v>2228</v>
      </c>
      <c r="G478" t="s">
        <v>660</v>
      </c>
      <c r="H478" t="s">
        <v>4032</v>
      </c>
      <c r="I478" t="s">
        <v>4033</v>
      </c>
      <c r="J478">
        <v>94400</v>
      </c>
      <c r="K478">
        <v>377600</v>
      </c>
      <c r="L478" t="s">
        <v>3542</v>
      </c>
    </row>
    <row r="479" spans="2:12">
      <c r="B479">
        <v>20</v>
      </c>
      <c r="C479">
        <v>40</v>
      </c>
      <c r="D479">
        <v>295</v>
      </c>
      <c r="E479" t="s">
        <v>2288</v>
      </c>
      <c r="F479" t="s">
        <v>2228</v>
      </c>
      <c r="G479" t="s">
        <v>660</v>
      </c>
      <c r="H479" t="s">
        <v>4041</v>
      </c>
      <c r="I479" t="s">
        <v>4042</v>
      </c>
      <c r="J479">
        <v>93600</v>
      </c>
      <c r="K479">
        <v>374400</v>
      </c>
      <c r="L479" t="s">
        <v>3542</v>
      </c>
    </row>
    <row r="480" spans="2:12">
      <c r="B480">
        <v>20</v>
      </c>
      <c r="C480">
        <v>45</v>
      </c>
      <c r="D480">
        <v>245</v>
      </c>
      <c r="E480" t="s">
        <v>2386</v>
      </c>
      <c r="F480" t="s">
        <v>2228</v>
      </c>
      <c r="G480" t="s">
        <v>660</v>
      </c>
      <c r="H480" t="s">
        <v>3990</v>
      </c>
      <c r="I480" t="s">
        <v>3991</v>
      </c>
      <c r="J480">
        <v>78600</v>
      </c>
      <c r="K480">
        <v>314400</v>
      </c>
      <c r="L480" t="s">
        <v>3542</v>
      </c>
    </row>
    <row r="481" spans="2:12">
      <c r="B481">
        <v>20</v>
      </c>
      <c r="C481">
        <v>45</v>
      </c>
      <c r="D481">
        <v>255</v>
      </c>
      <c r="E481" t="s">
        <v>2384</v>
      </c>
      <c r="F481" t="s">
        <v>2228</v>
      </c>
      <c r="G481" t="s">
        <v>660</v>
      </c>
      <c r="H481" t="s">
        <v>3994</v>
      </c>
      <c r="I481" t="s">
        <v>3995</v>
      </c>
      <c r="J481">
        <v>74000</v>
      </c>
      <c r="K481">
        <v>296000</v>
      </c>
      <c r="L481" t="s">
        <v>3542</v>
      </c>
    </row>
    <row r="482" spans="2:12">
      <c r="B482">
        <v>20</v>
      </c>
      <c r="C482">
        <v>45</v>
      </c>
      <c r="D482">
        <v>255</v>
      </c>
      <c r="E482" t="s">
        <v>2353</v>
      </c>
      <c r="F482" t="s">
        <v>2228</v>
      </c>
      <c r="G482" t="s">
        <v>660</v>
      </c>
      <c r="H482" t="s">
        <v>3765</v>
      </c>
      <c r="I482" t="s">
        <v>3996</v>
      </c>
      <c r="J482">
        <v>74100</v>
      </c>
      <c r="K482">
        <v>296400</v>
      </c>
      <c r="L482" t="s">
        <v>5839</v>
      </c>
    </row>
    <row r="483" spans="2:12">
      <c r="B483">
        <v>20</v>
      </c>
      <c r="C483">
        <v>45</v>
      </c>
      <c r="D483">
        <v>255</v>
      </c>
      <c r="E483" t="s">
        <v>2353</v>
      </c>
      <c r="F483" t="s">
        <v>2228</v>
      </c>
      <c r="G483" t="s">
        <v>660</v>
      </c>
      <c r="H483" t="s">
        <v>3765</v>
      </c>
      <c r="I483" t="s">
        <v>3996</v>
      </c>
      <c r="J483">
        <v>79000</v>
      </c>
      <c r="K483">
        <v>316000</v>
      </c>
      <c r="L483" t="s">
        <v>5839</v>
      </c>
    </row>
    <row r="484" spans="2:12">
      <c r="B484">
        <v>20</v>
      </c>
      <c r="C484">
        <v>45</v>
      </c>
      <c r="D484">
        <v>255</v>
      </c>
      <c r="E484" t="s">
        <v>2342</v>
      </c>
      <c r="F484" t="s">
        <v>2228</v>
      </c>
      <c r="G484" t="s">
        <v>660</v>
      </c>
      <c r="H484" t="s">
        <v>3997</v>
      </c>
      <c r="I484" t="s">
        <v>3998</v>
      </c>
      <c r="J484">
        <v>74000</v>
      </c>
      <c r="K484">
        <v>296000</v>
      </c>
      <c r="L484" t="s">
        <v>3542</v>
      </c>
    </row>
    <row r="485" spans="2:12">
      <c r="B485">
        <v>20</v>
      </c>
      <c r="C485">
        <v>45</v>
      </c>
      <c r="D485">
        <v>265</v>
      </c>
      <c r="E485" t="s">
        <v>2343</v>
      </c>
      <c r="F485" t="s">
        <v>2228</v>
      </c>
      <c r="G485" t="s">
        <v>660</v>
      </c>
      <c r="H485" t="s">
        <v>4013</v>
      </c>
      <c r="I485" t="s">
        <v>4014</v>
      </c>
      <c r="J485">
        <v>78300</v>
      </c>
      <c r="K485">
        <v>313200</v>
      </c>
      <c r="L485" t="s">
        <v>3542</v>
      </c>
    </row>
    <row r="486" spans="2:12">
      <c r="B486">
        <v>20</v>
      </c>
      <c r="C486">
        <v>45</v>
      </c>
      <c r="D486">
        <v>275</v>
      </c>
      <c r="E486" t="s">
        <v>2352</v>
      </c>
      <c r="F486" t="s">
        <v>2228</v>
      </c>
      <c r="G486" t="s">
        <v>660</v>
      </c>
      <c r="H486" t="s">
        <v>4022</v>
      </c>
      <c r="I486" t="s">
        <v>4023</v>
      </c>
      <c r="J486">
        <v>93800</v>
      </c>
      <c r="K486">
        <v>375200</v>
      </c>
      <c r="L486" t="s">
        <v>3542</v>
      </c>
    </row>
    <row r="487" spans="2:12">
      <c r="B487">
        <v>20</v>
      </c>
      <c r="C487">
        <v>50</v>
      </c>
      <c r="D487">
        <v>275</v>
      </c>
      <c r="E487" t="s">
        <v>2395</v>
      </c>
      <c r="F487" t="s">
        <v>2228</v>
      </c>
      <c r="G487" t="s">
        <v>660</v>
      </c>
      <c r="H487" t="s">
        <v>4030</v>
      </c>
      <c r="I487" t="s">
        <v>4031</v>
      </c>
      <c r="J487">
        <v>78000</v>
      </c>
      <c r="K487">
        <v>312000</v>
      </c>
      <c r="L487" t="s">
        <v>5839</v>
      </c>
    </row>
    <row r="488" spans="2:12">
      <c r="B488">
        <v>20</v>
      </c>
      <c r="C488">
        <v>50</v>
      </c>
      <c r="D488">
        <v>275</v>
      </c>
      <c r="E488" t="s">
        <v>2395</v>
      </c>
      <c r="F488" t="s">
        <v>2228</v>
      </c>
      <c r="G488" t="s">
        <v>660</v>
      </c>
      <c r="H488" t="s">
        <v>4030</v>
      </c>
      <c r="I488" t="s">
        <v>4031</v>
      </c>
      <c r="J488">
        <v>85300</v>
      </c>
      <c r="K488">
        <v>341200</v>
      </c>
      <c r="L488" t="s">
        <v>5839</v>
      </c>
    </row>
    <row r="489" spans="2:12">
      <c r="B489">
        <v>21</v>
      </c>
      <c r="C489">
        <v>35</v>
      </c>
      <c r="D489">
        <v>295</v>
      </c>
      <c r="E489" t="s">
        <v>2332</v>
      </c>
      <c r="F489" t="s">
        <v>2228</v>
      </c>
      <c r="G489" t="s">
        <v>660</v>
      </c>
      <c r="H489" t="s">
        <v>4039</v>
      </c>
      <c r="I489" t="s">
        <v>4040</v>
      </c>
      <c r="J489">
        <v>106900</v>
      </c>
      <c r="K489">
        <v>427600</v>
      </c>
      <c r="L489" t="s">
        <v>5839</v>
      </c>
    </row>
    <row r="490" spans="2:12">
      <c r="B490">
        <v>21</v>
      </c>
      <c r="C490">
        <v>35</v>
      </c>
      <c r="D490">
        <v>295</v>
      </c>
      <c r="E490" t="s">
        <v>2332</v>
      </c>
      <c r="F490" t="s">
        <v>2228</v>
      </c>
      <c r="G490" t="s">
        <v>660</v>
      </c>
      <c r="H490" t="s">
        <v>4039</v>
      </c>
      <c r="I490" t="s">
        <v>4040</v>
      </c>
      <c r="J490">
        <v>102100</v>
      </c>
      <c r="K490">
        <v>408400</v>
      </c>
      <c r="L490" t="s">
        <v>5839</v>
      </c>
    </row>
    <row r="491" spans="2:12">
      <c r="B491">
        <v>21</v>
      </c>
      <c r="C491">
        <v>35</v>
      </c>
      <c r="D491">
        <v>295</v>
      </c>
      <c r="E491" t="s">
        <v>2356</v>
      </c>
      <c r="F491" t="s">
        <v>2228</v>
      </c>
      <c r="G491" t="s">
        <v>660</v>
      </c>
      <c r="H491" t="s">
        <v>4035</v>
      </c>
      <c r="I491" t="s">
        <v>4036</v>
      </c>
      <c r="J491">
        <v>102500</v>
      </c>
      <c r="K491">
        <v>410000</v>
      </c>
      <c r="L491" t="s">
        <v>3542</v>
      </c>
    </row>
    <row r="492" spans="2:12">
      <c r="B492">
        <v>21</v>
      </c>
      <c r="C492">
        <v>35</v>
      </c>
      <c r="D492">
        <v>295</v>
      </c>
      <c r="E492" t="s">
        <v>2356</v>
      </c>
      <c r="F492" t="s">
        <v>2228</v>
      </c>
      <c r="G492" t="s">
        <v>660</v>
      </c>
      <c r="H492" t="s">
        <v>4037</v>
      </c>
      <c r="I492" t="s">
        <v>4038</v>
      </c>
      <c r="J492">
        <v>102100</v>
      </c>
      <c r="K492">
        <v>408400</v>
      </c>
      <c r="L492" t="s">
        <v>3542</v>
      </c>
    </row>
    <row r="493" spans="2:12">
      <c r="B493">
        <v>21</v>
      </c>
      <c r="C493">
        <v>40</v>
      </c>
      <c r="D493">
        <v>265</v>
      </c>
      <c r="E493" t="s">
        <v>2326</v>
      </c>
      <c r="F493" t="s">
        <v>2228</v>
      </c>
      <c r="G493" t="s">
        <v>660</v>
      </c>
      <c r="H493" t="s">
        <v>4011</v>
      </c>
      <c r="I493" t="s">
        <v>4012</v>
      </c>
      <c r="J493">
        <v>101300</v>
      </c>
      <c r="K493">
        <v>405200</v>
      </c>
      <c r="L493" t="s">
        <v>5839</v>
      </c>
    </row>
    <row r="494" spans="2:12">
      <c r="B494">
        <v>21</v>
      </c>
      <c r="C494">
        <v>40</v>
      </c>
      <c r="D494">
        <v>265</v>
      </c>
      <c r="E494" t="s">
        <v>2326</v>
      </c>
      <c r="F494" t="s">
        <v>2228</v>
      </c>
      <c r="G494" t="s">
        <v>660</v>
      </c>
      <c r="H494" t="s">
        <v>4011</v>
      </c>
      <c r="I494" t="s">
        <v>4012</v>
      </c>
      <c r="J494">
        <v>101300</v>
      </c>
      <c r="K494">
        <v>405200</v>
      </c>
      <c r="L494" t="s">
        <v>5839</v>
      </c>
    </row>
    <row r="495" spans="2:12">
      <c r="B495">
        <v>21</v>
      </c>
      <c r="C495">
        <v>40</v>
      </c>
      <c r="D495">
        <v>315</v>
      </c>
      <c r="E495" t="s">
        <v>2403</v>
      </c>
      <c r="F495" t="s">
        <v>2228</v>
      </c>
      <c r="G495" t="s">
        <v>660</v>
      </c>
      <c r="H495" t="s">
        <v>4047</v>
      </c>
      <c r="I495" t="s">
        <v>4048</v>
      </c>
      <c r="J495">
        <v>121800</v>
      </c>
      <c r="K495">
        <v>487200</v>
      </c>
      <c r="L495" t="s">
        <v>3542</v>
      </c>
    </row>
    <row r="496" spans="2:12">
      <c r="B496">
        <v>21</v>
      </c>
      <c r="C496">
        <v>40</v>
      </c>
      <c r="D496">
        <v>315</v>
      </c>
      <c r="E496" t="s">
        <v>2403</v>
      </c>
      <c r="F496" t="s">
        <v>2228</v>
      </c>
      <c r="G496" t="s">
        <v>660</v>
      </c>
      <c r="H496" t="s">
        <v>4049</v>
      </c>
      <c r="I496" t="s">
        <v>4050</v>
      </c>
      <c r="J496">
        <v>113400</v>
      </c>
      <c r="K496">
        <v>453600</v>
      </c>
      <c r="L496" t="s">
        <v>3542</v>
      </c>
    </row>
    <row r="497" spans="2:12">
      <c r="B497">
        <v>21</v>
      </c>
      <c r="C497">
        <v>45</v>
      </c>
      <c r="D497">
        <v>275</v>
      </c>
      <c r="E497" t="s">
        <v>2356</v>
      </c>
      <c r="F497" t="s">
        <v>2228</v>
      </c>
      <c r="G497" t="s">
        <v>660</v>
      </c>
      <c r="H497" t="s">
        <v>4024</v>
      </c>
      <c r="I497" t="s">
        <v>4025</v>
      </c>
      <c r="J497">
        <v>93000</v>
      </c>
      <c r="K497">
        <v>372000</v>
      </c>
      <c r="L497" t="s">
        <v>3542</v>
      </c>
    </row>
    <row r="498" spans="2:12">
      <c r="B498">
        <v>21</v>
      </c>
      <c r="C498">
        <v>45</v>
      </c>
      <c r="D498">
        <v>275</v>
      </c>
      <c r="E498" t="s">
        <v>2356</v>
      </c>
      <c r="F498" t="s">
        <v>2228</v>
      </c>
      <c r="G498" t="s">
        <v>660</v>
      </c>
      <c r="H498" t="s">
        <v>4026</v>
      </c>
      <c r="I498" t="s">
        <v>4027</v>
      </c>
      <c r="J498">
        <v>102700</v>
      </c>
      <c r="K498">
        <v>410800</v>
      </c>
      <c r="L498" t="s">
        <v>3542</v>
      </c>
    </row>
    <row r="499" spans="2:12">
      <c r="B499">
        <v>16</v>
      </c>
      <c r="C499">
        <v>65</v>
      </c>
      <c r="D499">
        <v>215</v>
      </c>
      <c r="E499" t="s">
        <v>2385</v>
      </c>
      <c r="F499" t="s">
        <v>2228</v>
      </c>
      <c r="G499" t="s">
        <v>735</v>
      </c>
      <c r="H499" t="s">
        <v>4051</v>
      </c>
      <c r="I499" t="s">
        <v>4052</v>
      </c>
      <c r="J499">
        <v>31400</v>
      </c>
      <c r="K499">
        <v>125600</v>
      </c>
      <c r="L499" t="s">
        <v>3542</v>
      </c>
    </row>
    <row r="500" spans="2:12">
      <c r="B500">
        <v>18</v>
      </c>
      <c r="C500">
        <v>55</v>
      </c>
      <c r="D500">
        <v>235</v>
      </c>
      <c r="E500" t="s">
        <v>2317</v>
      </c>
      <c r="F500" t="s">
        <v>2228</v>
      </c>
      <c r="G500" t="s">
        <v>735</v>
      </c>
      <c r="H500" t="s">
        <v>4053</v>
      </c>
      <c r="I500" t="s">
        <v>4054</v>
      </c>
      <c r="J500">
        <v>43900</v>
      </c>
      <c r="K500">
        <v>175600</v>
      </c>
      <c r="L500" t="s">
        <v>3542</v>
      </c>
    </row>
    <row r="501" spans="2:12">
      <c r="B501">
        <v>18</v>
      </c>
      <c r="C501">
        <v>55</v>
      </c>
      <c r="D501">
        <v>255</v>
      </c>
      <c r="E501" t="s">
        <v>2353</v>
      </c>
      <c r="F501" t="s">
        <v>2228</v>
      </c>
      <c r="G501" t="s">
        <v>735</v>
      </c>
      <c r="H501" t="s">
        <v>4067</v>
      </c>
      <c r="I501" t="s">
        <v>4068</v>
      </c>
      <c r="J501">
        <v>52600</v>
      </c>
      <c r="K501">
        <v>210400</v>
      </c>
      <c r="L501" t="s">
        <v>3542</v>
      </c>
    </row>
    <row r="502" spans="2:12">
      <c r="B502">
        <v>18</v>
      </c>
      <c r="C502">
        <v>55</v>
      </c>
      <c r="D502">
        <v>255</v>
      </c>
      <c r="E502" t="s">
        <v>2399</v>
      </c>
      <c r="F502" t="s">
        <v>2228</v>
      </c>
      <c r="G502" t="s">
        <v>735</v>
      </c>
      <c r="H502" t="s">
        <v>4069</v>
      </c>
      <c r="I502" t="s">
        <v>4070</v>
      </c>
      <c r="J502">
        <v>52600</v>
      </c>
      <c r="K502">
        <v>210400</v>
      </c>
      <c r="L502" t="s">
        <v>3542</v>
      </c>
    </row>
    <row r="503" spans="2:12">
      <c r="B503">
        <v>18</v>
      </c>
      <c r="C503">
        <v>60</v>
      </c>
      <c r="D503">
        <v>235</v>
      </c>
      <c r="E503" t="s">
        <v>2318</v>
      </c>
      <c r="F503" t="s">
        <v>2228</v>
      </c>
      <c r="G503" t="s">
        <v>735</v>
      </c>
      <c r="H503" t="s">
        <v>3799</v>
      </c>
      <c r="I503" t="s">
        <v>4059</v>
      </c>
      <c r="J503">
        <v>45300</v>
      </c>
      <c r="K503">
        <v>181200</v>
      </c>
      <c r="L503" t="s">
        <v>3542</v>
      </c>
    </row>
    <row r="504" spans="2:12">
      <c r="B504">
        <v>18</v>
      </c>
      <c r="C504">
        <v>60</v>
      </c>
      <c r="D504">
        <v>235</v>
      </c>
      <c r="E504" t="s">
        <v>2350</v>
      </c>
      <c r="F504" t="s">
        <v>2228</v>
      </c>
      <c r="G504" t="s">
        <v>735</v>
      </c>
      <c r="H504" t="s">
        <v>4057</v>
      </c>
      <c r="I504" t="s">
        <v>4058</v>
      </c>
      <c r="J504">
        <v>47100</v>
      </c>
      <c r="K504">
        <v>188400</v>
      </c>
      <c r="L504" t="s">
        <v>3542</v>
      </c>
    </row>
    <row r="505" spans="2:12">
      <c r="B505">
        <v>18</v>
      </c>
      <c r="C505">
        <v>60</v>
      </c>
      <c r="D505">
        <v>265</v>
      </c>
      <c r="E505" t="s">
        <v>2341</v>
      </c>
      <c r="F505" t="s">
        <v>2228</v>
      </c>
      <c r="G505" t="s">
        <v>735</v>
      </c>
      <c r="H505" t="s">
        <v>4084</v>
      </c>
      <c r="I505" t="s">
        <v>4085</v>
      </c>
      <c r="J505">
        <v>48200</v>
      </c>
      <c r="K505">
        <v>192800</v>
      </c>
      <c r="L505" t="s">
        <v>3542</v>
      </c>
    </row>
    <row r="506" spans="2:12">
      <c r="B506">
        <v>18</v>
      </c>
      <c r="C506">
        <v>65</v>
      </c>
      <c r="D506">
        <v>235</v>
      </c>
      <c r="E506" t="s">
        <v>2352</v>
      </c>
      <c r="F506" t="s">
        <v>2228</v>
      </c>
      <c r="G506" t="s">
        <v>735</v>
      </c>
      <c r="H506" t="s">
        <v>3751</v>
      </c>
      <c r="I506" t="s">
        <v>4060</v>
      </c>
      <c r="J506">
        <v>41400</v>
      </c>
      <c r="K506">
        <v>165600</v>
      </c>
      <c r="L506" t="s">
        <v>3542</v>
      </c>
    </row>
    <row r="507" spans="2:12">
      <c r="B507">
        <v>18</v>
      </c>
      <c r="C507">
        <v>70</v>
      </c>
      <c r="D507">
        <v>255</v>
      </c>
      <c r="E507" t="s">
        <v>2405</v>
      </c>
      <c r="F507" t="s">
        <v>2228</v>
      </c>
      <c r="G507" t="s">
        <v>735</v>
      </c>
      <c r="H507" t="s">
        <v>4074</v>
      </c>
      <c r="I507" t="s">
        <v>4075</v>
      </c>
      <c r="J507">
        <v>48800</v>
      </c>
      <c r="K507">
        <v>195200</v>
      </c>
      <c r="L507" t="s">
        <v>3542</v>
      </c>
    </row>
    <row r="508" spans="2:12">
      <c r="B508">
        <v>19</v>
      </c>
      <c r="C508">
        <v>45</v>
      </c>
      <c r="D508">
        <v>275</v>
      </c>
      <c r="E508" t="s">
        <v>2397</v>
      </c>
      <c r="F508" t="s">
        <v>2228</v>
      </c>
      <c r="G508" t="s">
        <v>735</v>
      </c>
      <c r="H508" t="s">
        <v>4086</v>
      </c>
      <c r="I508" t="s">
        <v>4087</v>
      </c>
      <c r="J508">
        <v>70800</v>
      </c>
      <c r="K508">
        <v>283200</v>
      </c>
      <c r="L508" t="s">
        <v>3542</v>
      </c>
    </row>
    <row r="509" spans="2:12">
      <c r="B509">
        <v>19</v>
      </c>
      <c r="C509">
        <v>50</v>
      </c>
      <c r="D509">
        <v>255</v>
      </c>
      <c r="E509" t="s">
        <v>2318</v>
      </c>
      <c r="F509" t="s">
        <v>2228</v>
      </c>
      <c r="G509" t="s">
        <v>735</v>
      </c>
      <c r="H509" t="s">
        <v>4061</v>
      </c>
      <c r="I509" t="s">
        <v>4062</v>
      </c>
      <c r="J509">
        <v>65700</v>
      </c>
      <c r="K509">
        <v>262800</v>
      </c>
      <c r="L509" t="s">
        <v>3542</v>
      </c>
    </row>
    <row r="510" spans="2:12">
      <c r="B510">
        <v>19</v>
      </c>
      <c r="C510">
        <v>50</v>
      </c>
      <c r="D510">
        <v>255</v>
      </c>
      <c r="E510" t="s">
        <v>2336</v>
      </c>
      <c r="F510" t="s">
        <v>2228</v>
      </c>
      <c r="G510" t="s">
        <v>735</v>
      </c>
      <c r="H510" t="s">
        <v>4063</v>
      </c>
      <c r="I510" t="s">
        <v>4064</v>
      </c>
      <c r="J510">
        <v>68500</v>
      </c>
      <c r="K510">
        <v>274000</v>
      </c>
      <c r="L510" t="s">
        <v>3542</v>
      </c>
    </row>
    <row r="511" spans="2:12">
      <c r="B511">
        <v>19</v>
      </c>
      <c r="C511">
        <v>50</v>
      </c>
      <c r="D511">
        <v>265</v>
      </c>
      <c r="E511" t="s">
        <v>2352</v>
      </c>
      <c r="F511" t="s">
        <v>2228</v>
      </c>
      <c r="G511" t="s">
        <v>735</v>
      </c>
      <c r="H511" t="s">
        <v>4082</v>
      </c>
      <c r="I511" t="s">
        <v>4083</v>
      </c>
      <c r="J511">
        <v>62700</v>
      </c>
      <c r="K511">
        <v>250800</v>
      </c>
      <c r="L511" t="s">
        <v>3542</v>
      </c>
    </row>
    <row r="512" spans="2:12">
      <c r="B512">
        <v>19</v>
      </c>
      <c r="C512">
        <v>55</v>
      </c>
      <c r="D512">
        <v>235</v>
      </c>
      <c r="E512" t="s">
        <v>2340</v>
      </c>
      <c r="F512" t="s">
        <v>2228</v>
      </c>
      <c r="G512" t="s">
        <v>735</v>
      </c>
      <c r="H512" t="s">
        <v>4055</v>
      </c>
      <c r="I512" t="s">
        <v>4056</v>
      </c>
      <c r="J512">
        <v>53700</v>
      </c>
      <c r="K512">
        <v>214800</v>
      </c>
      <c r="L512" t="s">
        <v>3542</v>
      </c>
    </row>
    <row r="513" spans="2:12">
      <c r="B513">
        <v>19</v>
      </c>
      <c r="C513">
        <v>55</v>
      </c>
      <c r="D513">
        <v>255</v>
      </c>
      <c r="E513" t="s">
        <v>2359</v>
      </c>
      <c r="F513" t="s">
        <v>2228</v>
      </c>
      <c r="G513" t="s">
        <v>735</v>
      </c>
      <c r="H513" t="s">
        <v>3775</v>
      </c>
      <c r="I513" t="s">
        <v>4071</v>
      </c>
      <c r="J513">
        <v>56200</v>
      </c>
      <c r="K513">
        <v>224800</v>
      </c>
      <c r="L513" t="s">
        <v>3542</v>
      </c>
    </row>
    <row r="514" spans="2:12">
      <c r="B514">
        <v>20</v>
      </c>
      <c r="C514">
        <v>40</v>
      </c>
      <c r="D514">
        <v>295</v>
      </c>
      <c r="E514" t="s">
        <v>2346</v>
      </c>
      <c r="F514" t="s">
        <v>2228</v>
      </c>
      <c r="G514" t="s">
        <v>735</v>
      </c>
      <c r="H514" t="s">
        <v>4088</v>
      </c>
      <c r="I514" t="s">
        <v>4089</v>
      </c>
      <c r="J514">
        <v>93600</v>
      </c>
      <c r="K514">
        <v>374400</v>
      </c>
      <c r="L514" t="s">
        <v>3542</v>
      </c>
    </row>
    <row r="515" spans="2:12">
      <c r="B515">
        <v>20</v>
      </c>
      <c r="C515">
        <v>45</v>
      </c>
      <c r="D515">
        <v>265</v>
      </c>
      <c r="E515" t="s">
        <v>2334</v>
      </c>
      <c r="F515" t="s">
        <v>2228</v>
      </c>
      <c r="G515" t="s">
        <v>735</v>
      </c>
      <c r="H515" t="s">
        <v>4076</v>
      </c>
      <c r="I515" t="s">
        <v>4077</v>
      </c>
      <c r="J515">
        <v>78400</v>
      </c>
      <c r="K515">
        <v>313600</v>
      </c>
      <c r="L515" t="s">
        <v>3542</v>
      </c>
    </row>
    <row r="516" spans="2:12">
      <c r="B516">
        <v>20</v>
      </c>
      <c r="C516">
        <v>50</v>
      </c>
      <c r="D516">
        <v>255</v>
      </c>
      <c r="E516" t="s">
        <v>2358</v>
      </c>
      <c r="F516" t="s">
        <v>2228</v>
      </c>
      <c r="G516" t="s">
        <v>735</v>
      </c>
      <c r="H516" t="s">
        <v>4065</v>
      </c>
      <c r="I516" t="s">
        <v>4066</v>
      </c>
      <c r="J516">
        <v>69900</v>
      </c>
      <c r="K516">
        <v>279600</v>
      </c>
      <c r="L516" t="s">
        <v>3542</v>
      </c>
    </row>
    <row r="517" spans="2:12">
      <c r="B517">
        <v>20</v>
      </c>
      <c r="C517">
        <v>60</v>
      </c>
      <c r="D517">
        <v>255</v>
      </c>
      <c r="E517" t="s">
        <v>2404</v>
      </c>
      <c r="F517" t="s">
        <v>2228</v>
      </c>
      <c r="G517" t="s">
        <v>735</v>
      </c>
      <c r="H517" t="s">
        <v>4072</v>
      </c>
      <c r="I517" t="s">
        <v>4073</v>
      </c>
      <c r="J517">
        <v>57800</v>
      </c>
      <c r="K517">
        <v>231200</v>
      </c>
      <c r="L517" t="s">
        <v>3542</v>
      </c>
    </row>
    <row r="518" spans="2:12">
      <c r="B518">
        <v>21</v>
      </c>
      <c r="C518">
        <v>45</v>
      </c>
      <c r="D518">
        <v>265</v>
      </c>
      <c r="E518" t="s">
        <v>2329</v>
      </c>
      <c r="F518" t="s">
        <v>2228</v>
      </c>
      <c r="G518" t="s">
        <v>735</v>
      </c>
      <c r="H518" t="s">
        <v>4078</v>
      </c>
      <c r="I518" t="s">
        <v>4079</v>
      </c>
      <c r="J518">
        <v>85000</v>
      </c>
      <c r="K518">
        <v>340000</v>
      </c>
      <c r="L518" t="s">
        <v>3542</v>
      </c>
    </row>
    <row r="519" spans="2:12">
      <c r="B519">
        <v>21</v>
      </c>
      <c r="C519">
        <v>45</v>
      </c>
      <c r="D519">
        <v>265</v>
      </c>
      <c r="E519" t="s">
        <v>2329</v>
      </c>
      <c r="F519" t="s">
        <v>2228</v>
      </c>
      <c r="G519" t="s">
        <v>735</v>
      </c>
      <c r="H519" t="s">
        <v>4080</v>
      </c>
      <c r="I519" t="s">
        <v>4081</v>
      </c>
      <c r="J519">
        <v>79600</v>
      </c>
      <c r="K519">
        <v>318400</v>
      </c>
      <c r="L519" t="s">
        <v>3542</v>
      </c>
    </row>
    <row r="520" spans="2:12">
      <c r="B520">
        <v>18</v>
      </c>
      <c r="C520">
        <v>70</v>
      </c>
      <c r="D520">
        <v>265</v>
      </c>
      <c r="E520" t="s">
        <v>2406</v>
      </c>
      <c r="F520" t="s">
        <v>2228</v>
      </c>
      <c r="G520" t="s">
        <v>2073</v>
      </c>
      <c r="H520" t="s">
        <v>4090</v>
      </c>
      <c r="I520" t="s">
        <v>4091</v>
      </c>
      <c r="J520">
        <v>42800</v>
      </c>
      <c r="K520">
        <v>171200</v>
      </c>
      <c r="L520" t="s">
        <v>3542</v>
      </c>
    </row>
    <row r="521" spans="2:12">
      <c r="B521">
        <v>16</v>
      </c>
      <c r="C521">
        <v>50</v>
      </c>
      <c r="D521">
        <v>225</v>
      </c>
      <c r="E521" t="s">
        <v>2319</v>
      </c>
      <c r="F521" t="s">
        <v>2228</v>
      </c>
      <c r="G521" t="s">
        <v>766</v>
      </c>
      <c r="H521" t="s">
        <v>4094</v>
      </c>
      <c r="I521" t="s">
        <v>4095</v>
      </c>
      <c r="J521">
        <v>43200</v>
      </c>
      <c r="K521">
        <v>172800</v>
      </c>
      <c r="L521" t="s">
        <v>3542</v>
      </c>
    </row>
    <row r="522" spans="2:12">
      <c r="B522">
        <v>16</v>
      </c>
      <c r="C522">
        <v>55</v>
      </c>
      <c r="D522">
        <v>205</v>
      </c>
      <c r="E522" t="s">
        <v>2313</v>
      </c>
      <c r="F522" t="s">
        <v>2228</v>
      </c>
      <c r="G522" t="s">
        <v>766</v>
      </c>
      <c r="H522" t="s">
        <v>4092</v>
      </c>
      <c r="I522" t="s">
        <v>4093</v>
      </c>
      <c r="J522">
        <v>37000</v>
      </c>
      <c r="K522">
        <v>148000</v>
      </c>
      <c r="L522" t="s">
        <v>3542</v>
      </c>
    </row>
    <row r="523" spans="2:12">
      <c r="B523">
        <v>15</v>
      </c>
      <c r="C523">
        <v>50</v>
      </c>
      <c r="D523">
        <v>195</v>
      </c>
      <c r="E523" t="s">
        <v>2372</v>
      </c>
      <c r="F523" t="s">
        <v>2228</v>
      </c>
      <c r="G523" t="s">
        <v>770</v>
      </c>
      <c r="H523" t="s">
        <v>3825</v>
      </c>
      <c r="I523" t="s">
        <v>4099</v>
      </c>
      <c r="J523">
        <v>24200</v>
      </c>
      <c r="K523">
        <v>96800</v>
      </c>
      <c r="L523" t="s">
        <v>3542</v>
      </c>
    </row>
    <row r="524" spans="2:12">
      <c r="B524">
        <v>15</v>
      </c>
      <c r="C524">
        <v>55</v>
      </c>
      <c r="D524">
        <v>185</v>
      </c>
      <c r="E524" t="s">
        <v>2372</v>
      </c>
      <c r="F524" t="s">
        <v>2228</v>
      </c>
      <c r="G524" t="s">
        <v>770</v>
      </c>
      <c r="H524" t="s">
        <v>4096</v>
      </c>
      <c r="I524" t="s">
        <v>4097</v>
      </c>
      <c r="J524">
        <v>27100</v>
      </c>
      <c r="K524">
        <v>108400</v>
      </c>
      <c r="L524" t="s">
        <v>3542</v>
      </c>
    </row>
    <row r="525" spans="2:12">
      <c r="B525">
        <v>15</v>
      </c>
      <c r="C525">
        <v>55</v>
      </c>
      <c r="D525">
        <v>195</v>
      </c>
      <c r="E525" t="s">
        <v>2296</v>
      </c>
      <c r="F525" t="s">
        <v>2228</v>
      </c>
      <c r="G525" t="s">
        <v>770</v>
      </c>
      <c r="H525" t="s">
        <v>3561</v>
      </c>
      <c r="I525" t="s">
        <v>4100</v>
      </c>
      <c r="J525">
        <v>24400</v>
      </c>
      <c r="K525">
        <v>97600</v>
      </c>
      <c r="L525" t="s">
        <v>3542</v>
      </c>
    </row>
    <row r="526" spans="2:12">
      <c r="B526">
        <v>16</v>
      </c>
      <c r="C526">
        <v>45</v>
      </c>
      <c r="D526">
        <v>195</v>
      </c>
      <c r="E526" t="s">
        <v>2295</v>
      </c>
      <c r="F526" t="s">
        <v>2228</v>
      </c>
      <c r="G526" t="s">
        <v>770</v>
      </c>
      <c r="H526" t="s">
        <v>3557</v>
      </c>
      <c r="I526" t="s">
        <v>4098</v>
      </c>
      <c r="J526">
        <v>30000</v>
      </c>
      <c r="K526">
        <v>120000</v>
      </c>
      <c r="L526" t="s">
        <v>3542</v>
      </c>
    </row>
    <row r="527" spans="2:12">
      <c r="B527">
        <v>16</v>
      </c>
      <c r="C527">
        <v>45</v>
      </c>
      <c r="D527">
        <v>205</v>
      </c>
      <c r="E527" t="s">
        <v>2311</v>
      </c>
      <c r="F527" t="s">
        <v>2228</v>
      </c>
      <c r="G527" t="s">
        <v>770</v>
      </c>
      <c r="H527" t="s">
        <v>4101</v>
      </c>
      <c r="I527" t="s">
        <v>4102</v>
      </c>
      <c r="J527">
        <v>34100</v>
      </c>
      <c r="K527">
        <v>136400</v>
      </c>
      <c r="L527" t="s">
        <v>3542</v>
      </c>
    </row>
    <row r="528" spans="2:12">
      <c r="B528">
        <v>16</v>
      </c>
      <c r="C528">
        <v>45</v>
      </c>
      <c r="D528">
        <v>215</v>
      </c>
      <c r="E528" t="s">
        <v>2312</v>
      </c>
      <c r="F528" t="s">
        <v>2228</v>
      </c>
      <c r="G528" t="s">
        <v>770</v>
      </c>
      <c r="H528" t="s">
        <v>3603</v>
      </c>
      <c r="I528" t="s">
        <v>4105</v>
      </c>
      <c r="J528">
        <v>37200</v>
      </c>
      <c r="K528">
        <v>148800</v>
      </c>
      <c r="L528" t="s">
        <v>3542</v>
      </c>
    </row>
    <row r="529" spans="2:12">
      <c r="B529">
        <v>16</v>
      </c>
      <c r="C529">
        <v>50</v>
      </c>
      <c r="D529">
        <v>205</v>
      </c>
      <c r="E529" t="s">
        <v>2391</v>
      </c>
      <c r="F529" t="s">
        <v>2228</v>
      </c>
      <c r="G529" t="s">
        <v>770</v>
      </c>
      <c r="H529" t="s">
        <v>4103</v>
      </c>
      <c r="I529" t="s">
        <v>4104</v>
      </c>
      <c r="J529">
        <v>33100</v>
      </c>
      <c r="K529">
        <v>132400</v>
      </c>
      <c r="L529" t="s">
        <v>3542</v>
      </c>
    </row>
    <row r="530" spans="2:12">
      <c r="B530">
        <v>18</v>
      </c>
      <c r="C530">
        <v>35</v>
      </c>
      <c r="D530">
        <v>285</v>
      </c>
      <c r="E530" t="s">
        <v>2409</v>
      </c>
      <c r="F530" t="s">
        <v>2228</v>
      </c>
      <c r="G530" t="s">
        <v>770</v>
      </c>
      <c r="H530" t="s">
        <v>4128</v>
      </c>
      <c r="I530" t="s">
        <v>4129</v>
      </c>
      <c r="J530">
        <v>82100</v>
      </c>
      <c r="K530">
        <v>328400</v>
      </c>
      <c r="L530" t="s">
        <v>3542</v>
      </c>
    </row>
    <row r="531" spans="2:12">
      <c r="B531">
        <v>18</v>
      </c>
      <c r="C531">
        <v>40</v>
      </c>
      <c r="D531">
        <v>245</v>
      </c>
      <c r="E531" t="s">
        <v>2325</v>
      </c>
      <c r="F531" t="s">
        <v>2228</v>
      </c>
      <c r="G531" t="s">
        <v>770</v>
      </c>
      <c r="H531" t="s">
        <v>4109</v>
      </c>
      <c r="I531" t="s">
        <v>4110</v>
      </c>
      <c r="J531">
        <v>61800</v>
      </c>
      <c r="K531">
        <v>247200</v>
      </c>
      <c r="L531" t="s">
        <v>3542</v>
      </c>
    </row>
    <row r="532" spans="2:12">
      <c r="B532">
        <v>18</v>
      </c>
      <c r="C532">
        <v>40</v>
      </c>
      <c r="D532">
        <v>255</v>
      </c>
      <c r="E532" t="s">
        <v>2407</v>
      </c>
      <c r="F532" t="s">
        <v>2228</v>
      </c>
      <c r="G532" t="s">
        <v>770</v>
      </c>
      <c r="H532" t="s">
        <v>4114</v>
      </c>
      <c r="I532" t="s">
        <v>4115</v>
      </c>
      <c r="J532">
        <v>75500</v>
      </c>
      <c r="K532">
        <v>302000</v>
      </c>
      <c r="L532" t="s">
        <v>3542</v>
      </c>
    </row>
    <row r="533" spans="2:12">
      <c r="B533">
        <v>19</v>
      </c>
      <c r="C533">
        <v>35</v>
      </c>
      <c r="D533">
        <v>255</v>
      </c>
      <c r="E533" t="s">
        <v>2330</v>
      </c>
      <c r="F533" t="s">
        <v>2228</v>
      </c>
      <c r="G533" t="s">
        <v>770</v>
      </c>
      <c r="H533" t="s">
        <v>4112</v>
      </c>
      <c r="I533" t="s">
        <v>4113</v>
      </c>
      <c r="J533">
        <v>81700</v>
      </c>
      <c r="K533">
        <v>326800</v>
      </c>
      <c r="L533" t="s">
        <v>3542</v>
      </c>
    </row>
    <row r="534" spans="2:12">
      <c r="B534">
        <v>19</v>
      </c>
      <c r="C534">
        <v>40</v>
      </c>
      <c r="D534">
        <v>255</v>
      </c>
      <c r="E534" t="s">
        <v>2408</v>
      </c>
      <c r="F534" t="s">
        <v>2228</v>
      </c>
      <c r="G534" t="s">
        <v>770</v>
      </c>
      <c r="H534" t="s">
        <v>4118</v>
      </c>
      <c r="I534" t="s">
        <v>4119</v>
      </c>
      <c r="J534">
        <v>73600</v>
      </c>
      <c r="K534">
        <v>294400</v>
      </c>
      <c r="L534" t="s">
        <v>3542</v>
      </c>
    </row>
    <row r="535" spans="2:12">
      <c r="B535">
        <v>19</v>
      </c>
      <c r="C535">
        <v>40</v>
      </c>
      <c r="D535">
        <v>255</v>
      </c>
      <c r="E535" t="s">
        <v>2338</v>
      </c>
      <c r="F535" t="s">
        <v>2228</v>
      </c>
      <c r="G535" t="s">
        <v>770</v>
      </c>
      <c r="H535" t="s">
        <v>4116</v>
      </c>
      <c r="I535" t="s">
        <v>4117</v>
      </c>
      <c r="J535">
        <v>71600</v>
      </c>
      <c r="K535">
        <v>286400</v>
      </c>
      <c r="L535" t="s">
        <v>3542</v>
      </c>
    </row>
    <row r="536" spans="2:12">
      <c r="B536">
        <v>19</v>
      </c>
      <c r="C536">
        <v>40</v>
      </c>
      <c r="D536">
        <v>275</v>
      </c>
      <c r="E536" t="s">
        <v>2326</v>
      </c>
      <c r="F536" t="s">
        <v>2228</v>
      </c>
      <c r="G536" t="s">
        <v>770</v>
      </c>
      <c r="H536" t="s">
        <v>4124</v>
      </c>
      <c r="I536" t="s">
        <v>4125</v>
      </c>
      <c r="J536">
        <v>80200</v>
      </c>
      <c r="K536">
        <v>320800</v>
      </c>
      <c r="L536" t="s">
        <v>3542</v>
      </c>
    </row>
    <row r="537" spans="2:12">
      <c r="B537">
        <v>19</v>
      </c>
      <c r="C537">
        <v>40</v>
      </c>
      <c r="D537">
        <v>275</v>
      </c>
      <c r="E537" t="s">
        <v>2410</v>
      </c>
      <c r="F537" t="s">
        <v>2228</v>
      </c>
      <c r="G537" t="s">
        <v>770</v>
      </c>
      <c r="H537" t="s">
        <v>4126</v>
      </c>
      <c r="I537" t="s">
        <v>4127</v>
      </c>
      <c r="J537">
        <v>80200</v>
      </c>
      <c r="K537">
        <v>320800</v>
      </c>
      <c r="L537" t="s">
        <v>3542</v>
      </c>
    </row>
    <row r="538" spans="2:12">
      <c r="B538">
        <v>19</v>
      </c>
      <c r="C538">
        <v>45</v>
      </c>
      <c r="D538">
        <v>245</v>
      </c>
      <c r="E538" t="s">
        <v>2339</v>
      </c>
      <c r="F538" t="s">
        <v>2228</v>
      </c>
      <c r="G538" t="s">
        <v>770</v>
      </c>
      <c r="H538" t="s">
        <v>3697</v>
      </c>
      <c r="I538" t="s">
        <v>4111</v>
      </c>
      <c r="J538">
        <v>63700</v>
      </c>
      <c r="K538">
        <v>254800</v>
      </c>
      <c r="L538" t="s">
        <v>3542</v>
      </c>
    </row>
    <row r="539" spans="2:12">
      <c r="B539">
        <v>20</v>
      </c>
      <c r="C539">
        <v>30</v>
      </c>
      <c r="D539">
        <v>275</v>
      </c>
      <c r="E539" t="s">
        <v>2325</v>
      </c>
      <c r="F539" t="s">
        <v>2228</v>
      </c>
      <c r="G539" t="s">
        <v>770</v>
      </c>
      <c r="H539" t="s">
        <v>4122</v>
      </c>
      <c r="I539" t="s">
        <v>4123</v>
      </c>
      <c r="J539">
        <v>116200</v>
      </c>
      <c r="K539">
        <v>464800</v>
      </c>
      <c r="L539" t="s">
        <v>3542</v>
      </c>
    </row>
    <row r="540" spans="2:12">
      <c r="B540">
        <v>20</v>
      </c>
      <c r="C540">
        <v>35</v>
      </c>
      <c r="D540">
        <v>245</v>
      </c>
      <c r="E540" t="s">
        <v>2322</v>
      </c>
      <c r="F540" t="s">
        <v>2228</v>
      </c>
      <c r="G540" t="s">
        <v>770</v>
      </c>
      <c r="H540" t="s">
        <v>4106</v>
      </c>
      <c r="I540" t="s">
        <v>4107</v>
      </c>
      <c r="J540">
        <v>96000</v>
      </c>
      <c r="K540">
        <v>384000</v>
      </c>
      <c r="L540" t="s">
        <v>3542</v>
      </c>
    </row>
    <row r="541" spans="2:12">
      <c r="B541">
        <v>20</v>
      </c>
      <c r="C541">
        <v>35</v>
      </c>
      <c r="D541">
        <v>245</v>
      </c>
      <c r="E541" t="s">
        <v>2322</v>
      </c>
      <c r="F541" t="s">
        <v>2228</v>
      </c>
      <c r="G541" t="s">
        <v>770</v>
      </c>
      <c r="H541" t="s">
        <v>3685</v>
      </c>
      <c r="I541" t="s">
        <v>4108</v>
      </c>
      <c r="J541">
        <v>93200</v>
      </c>
      <c r="K541">
        <v>372800</v>
      </c>
      <c r="L541" t="s">
        <v>3542</v>
      </c>
    </row>
    <row r="542" spans="2:12">
      <c r="B542">
        <v>20</v>
      </c>
      <c r="C542">
        <v>35</v>
      </c>
      <c r="D542">
        <v>285</v>
      </c>
      <c r="E542" t="s">
        <v>2411</v>
      </c>
      <c r="F542" t="s">
        <v>2228</v>
      </c>
      <c r="G542" t="s">
        <v>770</v>
      </c>
      <c r="H542" t="s">
        <v>4130</v>
      </c>
      <c r="I542" t="s">
        <v>4131</v>
      </c>
      <c r="J542">
        <v>104000</v>
      </c>
      <c r="K542">
        <v>416000</v>
      </c>
      <c r="L542" t="s">
        <v>3542</v>
      </c>
    </row>
    <row r="543" spans="2:12">
      <c r="B543">
        <v>20</v>
      </c>
      <c r="C543">
        <v>40</v>
      </c>
      <c r="D543">
        <v>255</v>
      </c>
      <c r="E543" t="s">
        <v>2409</v>
      </c>
      <c r="F543" t="s">
        <v>2228</v>
      </c>
      <c r="G543" t="s">
        <v>770</v>
      </c>
      <c r="H543" t="s">
        <v>4120</v>
      </c>
      <c r="I543" t="s">
        <v>4121</v>
      </c>
      <c r="J543">
        <v>98800</v>
      </c>
      <c r="K543">
        <v>395200</v>
      </c>
      <c r="L543" t="s">
        <v>3542</v>
      </c>
    </row>
    <row r="544" spans="2:12">
      <c r="B544">
        <v>16</v>
      </c>
      <c r="C544">
        <v>50</v>
      </c>
      <c r="D544">
        <v>225</v>
      </c>
      <c r="E544" t="s">
        <v>2420</v>
      </c>
      <c r="F544" t="s">
        <v>2228</v>
      </c>
      <c r="G544" t="s">
        <v>794</v>
      </c>
      <c r="H544" t="s">
        <v>4176</v>
      </c>
      <c r="I544" t="s">
        <v>4177</v>
      </c>
      <c r="J544">
        <v>38100</v>
      </c>
      <c r="K544">
        <v>152400</v>
      </c>
      <c r="L544" t="s">
        <v>3542</v>
      </c>
    </row>
    <row r="545" spans="2:12">
      <c r="B545">
        <v>16</v>
      </c>
      <c r="C545">
        <v>55</v>
      </c>
      <c r="D545">
        <v>205</v>
      </c>
      <c r="E545" t="s">
        <v>2418</v>
      </c>
      <c r="F545" t="s">
        <v>2228</v>
      </c>
      <c r="G545" t="s">
        <v>794</v>
      </c>
      <c r="H545" t="s">
        <v>4153</v>
      </c>
      <c r="I545" t="s">
        <v>4154</v>
      </c>
      <c r="J545">
        <v>33200</v>
      </c>
      <c r="K545">
        <v>132800</v>
      </c>
      <c r="L545" t="s">
        <v>3542</v>
      </c>
    </row>
    <row r="546" spans="2:12">
      <c r="B546">
        <v>17</v>
      </c>
      <c r="C546">
        <v>40</v>
      </c>
      <c r="D546">
        <v>255</v>
      </c>
      <c r="E546" t="s">
        <v>2424</v>
      </c>
      <c r="F546" t="s">
        <v>2228</v>
      </c>
      <c r="G546" t="s">
        <v>794</v>
      </c>
      <c r="H546" t="s">
        <v>4221</v>
      </c>
      <c r="I546" t="s">
        <v>4222</v>
      </c>
      <c r="J546">
        <v>51400</v>
      </c>
      <c r="K546">
        <v>205600</v>
      </c>
      <c r="L546" t="s">
        <v>3542</v>
      </c>
    </row>
    <row r="547" spans="2:12">
      <c r="B547">
        <v>17</v>
      </c>
      <c r="C547">
        <v>45</v>
      </c>
      <c r="D547">
        <v>195</v>
      </c>
      <c r="E547" t="s">
        <v>2412</v>
      </c>
      <c r="F547" t="s">
        <v>2228</v>
      </c>
      <c r="G547" t="s">
        <v>794</v>
      </c>
      <c r="H547" t="s">
        <v>4134</v>
      </c>
      <c r="I547" t="s">
        <v>4135</v>
      </c>
      <c r="J547">
        <v>39100</v>
      </c>
      <c r="K547">
        <v>156400</v>
      </c>
      <c r="L547" t="s">
        <v>3542</v>
      </c>
    </row>
    <row r="548" spans="2:12">
      <c r="B548">
        <v>17</v>
      </c>
      <c r="C548">
        <v>45</v>
      </c>
      <c r="D548">
        <v>205</v>
      </c>
      <c r="E548" t="s">
        <v>2415</v>
      </c>
      <c r="F548" t="s">
        <v>2228</v>
      </c>
      <c r="G548" t="s">
        <v>794</v>
      </c>
      <c r="H548" t="s">
        <v>4143</v>
      </c>
      <c r="I548" t="s">
        <v>4144</v>
      </c>
      <c r="J548">
        <v>41100</v>
      </c>
      <c r="K548">
        <v>164400</v>
      </c>
      <c r="L548" t="s">
        <v>3542</v>
      </c>
    </row>
    <row r="549" spans="2:12">
      <c r="B549">
        <v>17</v>
      </c>
      <c r="C549">
        <v>45</v>
      </c>
      <c r="D549">
        <v>205</v>
      </c>
      <c r="E549" t="s">
        <v>2293</v>
      </c>
      <c r="F549" t="s">
        <v>2228</v>
      </c>
      <c r="G549" t="s">
        <v>794</v>
      </c>
      <c r="H549" t="s">
        <v>4141</v>
      </c>
      <c r="I549" t="s">
        <v>4142</v>
      </c>
      <c r="J549">
        <v>41300</v>
      </c>
      <c r="K549">
        <v>165200</v>
      </c>
      <c r="L549" t="s">
        <v>3542</v>
      </c>
    </row>
    <row r="550" spans="2:12">
      <c r="B550">
        <v>17</v>
      </c>
      <c r="C550">
        <v>45</v>
      </c>
      <c r="D550">
        <v>225</v>
      </c>
      <c r="E550" t="s">
        <v>2297</v>
      </c>
      <c r="F550" t="s">
        <v>2228</v>
      </c>
      <c r="G550" t="s">
        <v>794</v>
      </c>
      <c r="H550" t="s">
        <v>4164</v>
      </c>
      <c r="I550" t="s">
        <v>4165</v>
      </c>
      <c r="J550">
        <v>42900</v>
      </c>
      <c r="K550">
        <v>171600</v>
      </c>
      <c r="L550" t="s">
        <v>3542</v>
      </c>
    </row>
    <row r="551" spans="2:12">
      <c r="B551">
        <v>17</v>
      </c>
      <c r="C551">
        <v>45</v>
      </c>
      <c r="D551">
        <v>225</v>
      </c>
      <c r="E551" t="s">
        <v>2380</v>
      </c>
      <c r="F551" t="s">
        <v>2228</v>
      </c>
      <c r="G551" t="s">
        <v>794</v>
      </c>
      <c r="H551" t="s">
        <v>4168</v>
      </c>
      <c r="I551" t="s">
        <v>4169</v>
      </c>
      <c r="J551">
        <v>47200</v>
      </c>
      <c r="K551">
        <v>188800</v>
      </c>
      <c r="L551" t="s">
        <v>3542</v>
      </c>
    </row>
    <row r="552" spans="2:12">
      <c r="B552">
        <v>17</v>
      </c>
      <c r="C552">
        <v>45</v>
      </c>
      <c r="D552">
        <v>225</v>
      </c>
      <c r="E552" t="s">
        <v>2313</v>
      </c>
      <c r="F552" t="s">
        <v>2228</v>
      </c>
      <c r="G552" t="s">
        <v>794</v>
      </c>
      <c r="H552" t="s">
        <v>4166</v>
      </c>
      <c r="I552" t="s">
        <v>4167</v>
      </c>
      <c r="J552">
        <v>47200</v>
      </c>
      <c r="K552">
        <v>188800</v>
      </c>
      <c r="L552" t="s">
        <v>3542</v>
      </c>
    </row>
    <row r="553" spans="2:12">
      <c r="B553">
        <v>17</v>
      </c>
      <c r="C553">
        <v>45</v>
      </c>
      <c r="D553">
        <v>235</v>
      </c>
      <c r="E553" t="s">
        <v>2423</v>
      </c>
      <c r="F553" t="s">
        <v>2228</v>
      </c>
      <c r="G553" t="s">
        <v>794</v>
      </c>
      <c r="H553" t="s">
        <v>4186</v>
      </c>
      <c r="I553" t="s">
        <v>4187</v>
      </c>
      <c r="J553">
        <v>49900</v>
      </c>
      <c r="K553">
        <v>199600</v>
      </c>
      <c r="L553" t="s">
        <v>3542</v>
      </c>
    </row>
    <row r="554" spans="2:12">
      <c r="B554">
        <v>17</v>
      </c>
      <c r="C554">
        <v>45</v>
      </c>
      <c r="D554">
        <v>255</v>
      </c>
      <c r="E554" t="s">
        <v>2424</v>
      </c>
      <c r="F554" t="s">
        <v>2228</v>
      </c>
      <c r="G554" t="s">
        <v>794</v>
      </c>
      <c r="H554" t="s">
        <v>4233</v>
      </c>
      <c r="I554" t="s">
        <v>4234</v>
      </c>
      <c r="J554">
        <v>54000</v>
      </c>
      <c r="K554">
        <v>216000</v>
      </c>
      <c r="L554" t="s">
        <v>3542</v>
      </c>
    </row>
    <row r="555" spans="2:12">
      <c r="B555">
        <v>17</v>
      </c>
      <c r="C555">
        <v>50</v>
      </c>
      <c r="D555">
        <v>205</v>
      </c>
      <c r="E555" t="s">
        <v>2382</v>
      </c>
      <c r="F555" t="s">
        <v>2228</v>
      </c>
      <c r="G555" t="s">
        <v>794</v>
      </c>
      <c r="H555" t="s">
        <v>4145</v>
      </c>
      <c r="I555" t="s">
        <v>4146</v>
      </c>
      <c r="J555">
        <v>39900</v>
      </c>
      <c r="K555">
        <v>159600</v>
      </c>
      <c r="L555" t="s">
        <v>3542</v>
      </c>
    </row>
    <row r="556" spans="2:12">
      <c r="B556">
        <v>17</v>
      </c>
      <c r="C556">
        <v>50</v>
      </c>
      <c r="D556">
        <v>205</v>
      </c>
      <c r="E556" t="s">
        <v>2417</v>
      </c>
      <c r="F556" t="s">
        <v>2228</v>
      </c>
      <c r="G556" t="s">
        <v>794</v>
      </c>
      <c r="H556" t="s">
        <v>4151</v>
      </c>
      <c r="I556" t="s">
        <v>4152</v>
      </c>
      <c r="J556">
        <v>39900</v>
      </c>
      <c r="K556">
        <v>159600</v>
      </c>
      <c r="L556" t="s">
        <v>3542</v>
      </c>
    </row>
    <row r="557" spans="2:12">
      <c r="B557">
        <v>17</v>
      </c>
      <c r="C557">
        <v>50</v>
      </c>
      <c r="D557">
        <v>205</v>
      </c>
      <c r="E557" t="s">
        <v>2416</v>
      </c>
      <c r="F557" t="s">
        <v>2228</v>
      </c>
      <c r="G557" t="s">
        <v>794</v>
      </c>
      <c r="H557" t="s">
        <v>4147</v>
      </c>
      <c r="I557" t="s">
        <v>4148</v>
      </c>
      <c r="J557">
        <v>35900</v>
      </c>
      <c r="K557">
        <v>143600</v>
      </c>
      <c r="L557" t="s">
        <v>3542</v>
      </c>
    </row>
    <row r="558" spans="2:12">
      <c r="B558">
        <v>17</v>
      </c>
      <c r="C558">
        <v>50</v>
      </c>
      <c r="D558">
        <v>205</v>
      </c>
      <c r="E558" t="s">
        <v>2306</v>
      </c>
      <c r="F558" t="s">
        <v>2228</v>
      </c>
      <c r="G558" t="s">
        <v>794</v>
      </c>
      <c r="H558" t="s">
        <v>4149</v>
      </c>
      <c r="I558" t="s">
        <v>4150</v>
      </c>
      <c r="J558">
        <v>36300</v>
      </c>
      <c r="K558">
        <v>145200</v>
      </c>
      <c r="L558" t="s">
        <v>3542</v>
      </c>
    </row>
    <row r="559" spans="2:12">
      <c r="B559">
        <v>18</v>
      </c>
      <c r="C559">
        <v>35</v>
      </c>
      <c r="D559">
        <v>245</v>
      </c>
      <c r="E559" t="s">
        <v>2319</v>
      </c>
      <c r="F559" t="s">
        <v>2228</v>
      </c>
      <c r="G559" t="s">
        <v>794</v>
      </c>
      <c r="H559" t="s">
        <v>4199</v>
      </c>
      <c r="I559" t="s">
        <v>4200</v>
      </c>
      <c r="J559">
        <v>69900</v>
      </c>
      <c r="K559">
        <v>279600</v>
      </c>
      <c r="L559" t="s">
        <v>3542</v>
      </c>
    </row>
    <row r="560" spans="2:12">
      <c r="B560">
        <v>18</v>
      </c>
      <c r="C560">
        <v>35</v>
      </c>
      <c r="D560">
        <v>255</v>
      </c>
      <c r="E560" t="s">
        <v>2321</v>
      </c>
      <c r="F560" t="s">
        <v>2228</v>
      </c>
      <c r="G560" t="s">
        <v>794</v>
      </c>
      <c r="H560" t="s">
        <v>4215</v>
      </c>
      <c r="I560" t="s">
        <v>4216</v>
      </c>
      <c r="J560">
        <v>74900</v>
      </c>
      <c r="K560">
        <v>299600</v>
      </c>
      <c r="L560" t="s">
        <v>3542</v>
      </c>
    </row>
    <row r="561" spans="2:12">
      <c r="B561">
        <v>18</v>
      </c>
      <c r="C561">
        <v>40</v>
      </c>
      <c r="D561">
        <v>205</v>
      </c>
      <c r="E561" t="s">
        <v>2413</v>
      </c>
      <c r="F561" t="s">
        <v>2228</v>
      </c>
      <c r="G561" t="s">
        <v>794</v>
      </c>
      <c r="H561" t="s">
        <v>4137</v>
      </c>
      <c r="I561" t="s">
        <v>4138</v>
      </c>
      <c r="J561">
        <v>53100</v>
      </c>
      <c r="K561">
        <v>212400</v>
      </c>
      <c r="L561" t="s">
        <v>3542</v>
      </c>
    </row>
    <row r="562" spans="2:12">
      <c r="B562">
        <v>18</v>
      </c>
      <c r="C562">
        <v>40</v>
      </c>
      <c r="D562">
        <v>205</v>
      </c>
      <c r="E562" t="s">
        <v>2302</v>
      </c>
      <c r="F562" t="s">
        <v>2228</v>
      </c>
      <c r="G562" t="s">
        <v>794</v>
      </c>
      <c r="H562" t="s">
        <v>3577</v>
      </c>
      <c r="I562" t="s">
        <v>4136</v>
      </c>
      <c r="J562">
        <v>58500</v>
      </c>
      <c r="K562">
        <v>234000</v>
      </c>
      <c r="L562" t="s">
        <v>3542</v>
      </c>
    </row>
    <row r="563" spans="2:12">
      <c r="B563">
        <v>18</v>
      </c>
      <c r="C563">
        <v>40</v>
      </c>
      <c r="D563">
        <v>205</v>
      </c>
      <c r="E563" t="s">
        <v>2414</v>
      </c>
      <c r="F563" t="s">
        <v>2228</v>
      </c>
      <c r="G563" t="s">
        <v>794</v>
      </c>
      <c r="H563" t="s">
        <v>4139</v>
      </c>
      <c r="I563" t="s">
        <v>4140</v>
      </c>
      <c r="J563">
        <v>53100</v>
      </c>
      <c r="K563">
        <v>212400</v>
      </c>
      <c r="L563" t="s">
        <v>3542</v>
      </c>
    </row>
    <row r="564" spans="2:12">
      <c r="B564">
        <v>18</v>
      </c>
      <c r="C564">
        <v>40</v>
      </c>
      <c r="D564">
        <v>215</v>
      </c>
      <c r="E564" t="s">
        <v>2419</v>
      </c>
      <c r="F564" t="s">
        <v>2228</v>
      </c>
      <c r="G564" t="s">
        <v>794</v>
      </c>
      <c r="H564" t="s">
        <v>4155</v>
      </c>
      <c r="I564" t="s">
        <v>4156</v>
      </c>
      <c r="J564">
        <v>57000</v>
      </c>
      <c r="K564">
        <v>228000</v>
      </c>
      <c r="L564" t="s">
        <v>3542</v>
      </c>
    </row>
    <row r="565" spans="2:12">
      <c r="B565">
        <v>18</v>
      </c>
      <c r="C565">
        <v>40</v>
      </c>
      <c r="D565">
        <v>215</v>
      </c>
      <c r="E565" t="s">
        <v>2417</v>
      </c>
      <c r="F565" t="s">
        <v>2228</v>
      </c>
      <c r="G565" t="s">
        <v>794</v>
      </c>
      <c r="H565" t="s">
        <v>4157</v>
      </c>
      <c r="I565" t="s">
        <v>4158</v>
      </c>
      <c r="J565">
        <v>55900</v>
      </c>
      <c r="K565">
        <v>223600</v>
      </c>
      <c r="L565" t="s">
        <v>3542</v>
      </c>
    </row>
    <row r="566" spans="2:12">
      <c r="B566">
        <v>18</v>
      </c>
      <c r="C566">
        <v>40</v>
      </c>
      <c r="D566">
        <v>225</v>
      </c>
      <c r="E566" t="s">
        <v>2319</v>
      </c>
      <c r="F566" t="s">
        <v>2228</v>
      </c>
      <c r="G566" t="s">
        <v>794</v>
      </c>
      <c r="H566" t="s">
        <v>3625</v>
      </c>
      <c r="I566" t="s">
        <v>4159</v>
      </c>
      <c r="J566">
        <v>50000</v>
      </c>
      <c r="K566">
        <v>200000</v>
      </c>
      <c r="L566" t="s">
        <v>3542</v>
      </c>
    </row>
    <row r="567" spans="2:12">
      <c r="B567">
        <v>18</v>
      </c>
      <c r="C567">
        <v>40</v>
      </c>
      <c r="D567">
        <v>225</v>
      </c>
      <c r="E567" t="s">
        <v>2319</v>
      </c>
      <c r="F567" t="s">
        <v>2228</v>
      </c>
      <c r="G567" t="s">
        <v>794</v>
      </c>
      <c r="H567" t="s">
        <v>4160</v>
      </c>
      <c r="I567" t="s">
        <v>4161</v>
      </c>
      <c r="J567">
        <v>51300</v>
      </c>
      <c r="K567">
        <v>205200</v>
      </c>
      <c r="L567" t="s">
        <v>3542</v>
      </c>
    </row>
    <row r="568" spans="2:12">
      <c r="B568">
        <v>18</v>
      </c>
      <c r="C568">
        <v>40</v>
      </c>
      <c r="D568">
        <v>235</v>
      </c>
      <c r="E568" t="s">
        <v>2421</v>
      </c>
      <c r="F568" t="s">
        <v>2228</v>
      </c>
      <c r="G568" t="s">
        <v>794</v>
      </c>
      <c r="H568" t="s">
        <v>4180</v>
      </c>
      <c r="I568" t="s">
        <v>4181</v>
      </c>
      <c r="J568">
        <v>56500</v>
      </c>
      <c r="K568">
        <v>226000</v>
      </c>
      <c r="L568" t="s">
        <v>5839</v>
      </c>
    </row>
    <row r="569" spans="2:12">
      <c r="B569">
        <v>18</v>
      </c>
      <c r="C569">
        <v>40</v>
      </c>
      <c r="D569">
        <v>235</v>
      </c>
      <c r="E569" t="s">
        <v>2421</v>
      </c>
      <c r="F569" t="s">
        <v>2228</v>
      </c>
      <c r="G569" t="s">
        <v>794</v>
      </c>
      <c r="H569" t="s">
        <v>4180</v>
      </c>
      <c r="I569" t="s">
        <v>4181</v>
      </c>
      <c r="J569">
        <v>63600</v>
      </c>
      <c r="K569">
        <v>254400</v>
      </c>
      <c r="L569" t="s">
        <v>5839</v>
      </c>
    </row>
    <row r="570" spans="2:12">
      <c r="B570">
        <v>18</v>
      </c>
      <c r="C570">
        <v>40</v>
      </c>
      <c r="D570">
        <v>235</v>
      </c>
      <c r="E570" t="s">
        <v>2322</v>
      </c>
      <c r="F570" t="s">
        <v>2228</v>
      </c>
      <c r="G570" t="s">
        <v>794</v>
      </c>
      <c r="H570" t="s">
        <v>4184</v>
      </c>
      <c r="I570" t="s">
        <v>4185</v>
      </c>
      <c r="J570">
        <v>58300</v>
      </c>
      <c r="K570">
        <v>233200</v>
      </c>
      <c r="L570" t="s">
        <v>5839</v>
      </c>
    </row>
    <row r="571" spans="2:12">
      <c r="B571">
        <v>18</v>
      </c>
      <c r="C571">
        <v>40</v>
      </c>
      <c r="D571">
        <v>235</v>
      </c>
      <c r="E571" t="s">
        <v>2322</v>
      </c>
      <c r="F571" t="s">
        <v>2228</v>
      </c>
      <c r="G571" t="s">
        <v>794</v>
      </c>
      <c r="H571" t="s">
        <v>4184</v>
      </c>
      <c r="I571" t="s">
        <v>4185</v>
      </c>
      <c r="J571">
        <v>58300</v>
      </c>
      <c r="K571">
        <v>233200</v>
      </c>
      <c r="L571" t="s">
        <v>5839</v>
      </c>
    </row>
    <row r="572" spans="2:12">
      <c r="B572">
        <v>18</v>
      </c>
      <c r="C572">
        <v>40</v>
      </c>
      <c r="D572">
        <v>245</v>
      </c>
      <c r="E572" t="s">
        <v>2320</v>
      </c>
      <c r="F572" t="s">
        <v>2228</v>
      </c>
      <c r="G572" t="s">
        <v>794</v>
      </c>
      <c r="H572" t="s">
        <v>4202</v>
      </c>
      <c r="I572" t="s">
        <v>4203</v>
      </c>
      <c r="J572">
        <v>62800</v>
      </c>
      <c r="K572">
        <v>251200</v>
      </c>
      <c r="L572" t="s">
        <v>3542</v>
      </c>
    </row>
    <row r="573" spans="2:12">
      <c r="B573">
        <v>18</v>
      </c>
      <c r="C573">
        <v>40</v>
      </c>
      <c r="D573">
        <v>245</v>
      </c>
      <c r="E573" t="s">
        <v>2423</v>
      </c>
      <c r="F573" t="s">
        <v>2228</v>
      </c>
      <c r="G573" t="s">
        <v>794</v>
      </c>
      <c r="H573" t="s">
        <v>4204</v>
      </c>
      <c r="I573" t="s">
        <v>4205</v>
      </c>
      <c r="J573">
        <v>64200</v>
      </c>
      <c r="K573">
        <v>256800</v>
      </c>
      <c r="L573" t="s">
        <v>3542</v>
      </c>
    </row>
    <row r="574" spans="2:12">
      <c r="B574">
        <v>18</v>
      </c>
      <c r="C574">
        <v>40</v>
      </c>
      <c r="D574">
        <v>245</v>
      </c>
      <c r="E574" t="s">
        <v>2325</v>
      </c>
      <c r="F574" t="s">
        <v>2228</v>
      </c>
      <c r="G574" t="s">
        <v>794</v>
      </c>
      <c r="H574" t="s">
        <v>4109</v>
      </c>
      <c r="I574" t="s">
        <v>4201</v>
      </c>
      <c r="J574">
        <v>60000</v>
      </c>
      <c r="K574">
        <v>240000</v>
      </c>
      <c r="L574" t="s">
        <v>3542</v>
      </c>
    </row>
    <row r="575" spans="2:12">
      <c r="B575">
        <v>18</v>
      </c>
      <c r="C575">
        <v>40</v>
      </c>
      <c r="D575">
        <v>255</v>
      </c>
      <c r="E575" t="s">
        <v>2331</v>
      </c>
      <c r="F575" t="s">
        <v>2228</v>
      </c>
      <c r="G575" t="s">
        <v>794</v>
      </c>
      <c r="H575" t="s">
        <v>3705</v>
      </c>
      <c r="I575" t="s">
        <v>4223</v>
      </c>
      <c r="J575">
        <v>84900</v>
      </c>
      <c r="K575">
        <v>339600</v>
      </c>
      <c r="L575" t="s">
        <v>5839</v>
      </c>
    </row>
    <row r="576" spans="2:12">
      <c r="B576">
        <v>18</v>
      </c>
      <c r="C576">
        <v>40</v>
      </c>
      <c r="D576">
        <v>255</v>
      </c>
      <c r="E576" t="s">
        <v>2331</v>
      </c>
      <c r="F576" t="s">
        <v>2228</v>
      </c>
      <c r="G576" t="s">
        <v>794</v>
      </c>
      <c r="H576" t="s">
        <v>3705</v>
      </c>
      <c r="I576" t="s">
        <v>4223</v>
      </c>
      <c r="J576">
        <v>77800</v>
      </c>
      <c r="K576">
        <v>311200</v>
      </c>
      <c r="L576" t="s">
        <v>5839</v>
      </c>
    </row>
    <row r="577" spans="2:12">
      <c r="B577">
        <v>18</v>
      </c>
      <c r="C577">
        <v>40</v>
      </c>
      <c r="D577">
        <v>255</v>
      </c>
      <c r="E577" t="s">
        <v>2331</v>
      </c>
      <c r="F577" t="s">
        <v>2228</v>
      </c>
      <c r="G577" t="s">
        <v>794</v>
      </c>
      <c r="H577" t="s">
        <v>3705</v>
      </c>
      <c r="I577" t="s">
        <v>4223</v>
      </c>
      <c r="J577">
        <v>77800</v>
      </c>
      <c r="K577">
        <v>311200</v>
      </c>
      <c r="L577" t="s">
        <v>5839</v>
      </c>
    </row>
    <row r="578" spans="2:12">
      <c r="B578">
        <v>18</v>
      </c>
      <c r="C578">
        <v>40</v>
      </c>
      <c r="D578">
        <v>265</v>
      </c>
      <c r="E578" t="s">
        <v>2409</v>
      </c>
      <c r="F578" t="s">
        <v>2228</v>
      </c>
      <c r="G578" t="s">
        <v>794</v>
      </c>
      <c r="H578" t="s">
        <v>4241</v>
      </c>
      <c r="I578" t="s">
        <v>4242</v>
      </c>
      <c r="J578">
        <v>68000</v>
      </c>
      <c r="K578">
        <v>272000</v>
      </c>
      <c r="L578" t="s">
        <v>3542</v>
      </c>
    </row>
    <row r="579" spans="2:12">
      <c r="B579">
        <v>18</v>
      </c>
      <c r="C579">
        <v>40</v>
      </c>
      <c r="D579">
        <v>275</v>
      </c>
      <c r="E579" t="s">
        <v>2332</v>
      </c>
      <c r="F579" t="s">
        <v>2228</v>
      </c>
      <c r="G579" t="s">
        <v>794</v>
      </c>
      <c r="H579" t="s">
        <v>4252</v>
      </c>
      <c r="I579" t="s">
        <v>4253</v>
      </c>
      <c r="J579">
        <v>82400</v>
      </c>
      <c r="K579">
        <v>329600</v>
      </c>
      <c r="L579" t="s">
        <v>3542</v>
      </c>
    </row>
    <row r="580" spans="2:12">
      <c r="B580">
        <v>18</v>
      </c>
      <c r="C580">
        <v>45</v>
      </c>
      <c r="D580">
        <v>225</v>
      </c>
      <c r="E580" t="s">
        <v>2314</v>
      </c>
      <c r="F580" t="s">
        <v>2228</v>
      </c>
      <c r="G580" t="s">
        <v>794</v>
      </c>
      <c r="H580" t="s">
        <v>4171</v>
      </c>
      <c r="I580" t="s">
        <v>4172</v>
      </c>
      <c r="J580">
        <v>45800</v>
      </c>
      <c r="K580">
        <v>183200</v>
      </c>
      <c r="L580" t="s">
        <v>3542</v>
      </c>
    </row>
    <row r="581" spans="2:12">
      <c r="B581">
        <v>18</v>
      </c>
      <c r="C581">
        <v>45</v>
      </c>
      <c r="D581">
        <v>225</v>
      </c>
      <c r="E581" t="s">
        <v>2322</v>
      </c>
      <c r="F581" t="s">
        <v>2228</v>
      </c>
      <c r="G581" t="s">
        <v>794</v>
      </c>
      <c r="H581" t="s">
        <v>3631</v>
      </c>
      <c r="I581" t="s">
        <v>4170</v>
      </c>
      <c r="J581">
        <v>45800</v>
      </c>
      <c r="K581">
        <v>183200</v>
      </c>
      <c r="L581" t="s">
        <v>5839</v>
      </c>
    </row>
    <row r="582" spans="2:12">
      <c r="B582">
        <v>18</v>
      </c>
      <c r="C582">
        <v>45</v>
      </c>
      <c r="D582">
        <v>225</v>
      </c>
      <c r="E582" t="s">
        <v>2322</v>
      </c>
      <c r="F582" t="s">
        <v>2228</v>
      </c>
      <c r="G582" t="s">
        <v>794</v>
      </c>
      <c r="H582" t="s">
        <v>3631</v>
      </c>
      <c r="I582" t="s">
        <v>4170</v>
      </c>
      <c r="J582">
        <v>45800</v>
      </c>
      <c r="K582">
        <v>183200</v>
      </c>
      <c r="L582" t="s">
        <v>5839</v>
      </c>
    </row>
    <row r="583" spans="2:12">
      <c r="B583">
        <v>18</v>
      </c>
      <c r="C583">
        <v>45</v>
      </c>
      <c r="D583">
        <v>225</v>
      </c>
      <c r="E583" t="s">
        <v>2322</v>
      </c>
      <c r="F583" t="s">
        <v>2228</v>
      </c>
      <c r="G583" t="s">
        <v>794</v>
      </c>
      <c r="H583" t="s">
        <v>3631</v>
      </c>
      <c r="I583" t="s">
        <v>4170</v>
      </c>
      <c r="J583">
        <v>50300</v>
      </c>
      <c r="K583">
        <v>201200</v>
      </c>
      <c r="L583" t="s">
        <v>5839</v>
      </c>
    </row>
    <row r="584" spans="2:12">
      <c r="B584">
        <v>18</v>
      </c>
      <c r="C584">
        <v>45</v>
      </c>
      <c r="D584">
        <v>235</v>
      </c>
      <c r="E584" t="s">
        <v>2424</v>
      </c>
      <c r="F584" t="s">
        <v>2228</v>
      </c>
      <c r="G584" t="s">
        <v>794</v>
      </c>
      <c r="H584" t="s">
        <v>4188</v>
      </c>
      <c r="I584" t="s">
        <v>4189</v>
      </c>
      <c r="J584">
        <v>49600</v>
      </c>
      <c r="K584">
        <v>198400</v>
      </c>
      <c r="L584" t="s">
        <v>3542</v>
      </c>
    </row>
    <row r="585" spans="2:12">
      <c r="B585">
        <v>18</v>
      </c>
      <c r="C585">
        <v>45</v>
      </c>
      <c r="D585">
        <v>235</v>
      </c>
      <c r="E585" t="s">
        <v>2323</v>
      </c>
      <c r="F585" t="s">
        <v>2228</v>
      </c>
      <c r="G585" t="s">
        <v>794</v>
      </c>
      <c r="H585" t="s">
        <v>4132</v>
      </c>
      <c r="I585" t="s">
        <v>4133</v>
      </c>
      <c r="J585">
        <v>56300</v>
      </c>
      <c r="K585">
        <v>225200</v>
      </c>
      <c r="L585" t="s">
        <v>5839</v>
      </c>
    </row>
    <row r="586" spans="2:12">
      <c r="B586">
        <v>18</v>
      </c>
      <c r="C586">
        <v>45</v>
      </c>
      <c r="D586">
        <v>235</v>
      </c>
      <c r="E586" t="s">
        <v>2323</v>
      </c>
      <c r="F586" t="s">
        <v>2228</v>
      </c>
      <c r="G586" t="s">
        <v>794</v>
      </c>
      <c r="H586" t="s">
        <v>4132</v>
      </c>
      <c r="I586" t="s">
        <v>4133</v>
      </c>
      <c r="J586">
        <v>56300</v>
      </c>
      <c r="K586">
        <v>225200</v>
      </c>
      <c r="L586" t="s">
        <v>5839</v>
      </c>
    </row>
    <row r="587" spans="2:12">
      <c r="B587">
        <v>18</v>
      </c>
      <c r="C587">
        <v>45</v>
      </c>
      <c r="D587">
        <v>245</v>
      </c>
      <c r="E587" t="s">
        <v>2338</v>
      </c>
      <c r="F587" t="s">
        <v>2228</v>
      </c>
      <c r="G587" t="s">
        <v>794</v>
      </c>
      <c r="H587" t="s">
        <v>3695</v>
      </c>
      <c r="I587" t="s">
        <v>4209</v>
      </c>
      <c r="J587">
        <v>63000</v>
      </c>
      <c r="K587">
        <v>252000</v>
      </c>
      <c r="L587" t="s">
        <v>3542</v>
      </c>
    </row>
    <row r="588" spans="2:12">
      <c r="B588">
        <v>19</v>
      </c>
      <c r="C588">
        <v>30</v>
      </c>
      <c r="D588">
        <v>275</v>
      </c>
      <c r="E588" t="s">
        <v>2330</v>
      </c>
      <c r="F588" t="s">
        <v>2228</v>
      </c>
      <c r="G588" t="s">
        <v>794</v>
      </c>
      <c r="H588" t="s">
        <v>4245</v>
      </c>
      <c r="I588" t="s">
        <v>4246</v>
      </c>
      <c r="J588">
        <v>91000</v>
      </c>
      <c r="K588">
        <v>364000</v>
      </c>
      <c r="L588" t="s">
        <v>3542</v>
      </c>
    </row>
    <row r="589" spans="2:12">
      <c r="B589">
        <v>19</v>
      </c>
      <c r="C589">
        <v>35</v>
      </c>
      <c r="D589">
        <v>245</v>
      </c>
      <c r="E589" t="s">
        <v>2320</v>
      </c>
      <c r="F589" t="s">
        <v>2228</v>
      </c>
      <c r="G589" t="s">
        <v>794</v>
      </c>
      <c r="H589" t="s">
        <v>4194</v>
      </c>
      <c r="I589" t="s">
        <v>4195</v>
      </c>
      <c r="J589">
        <v>72100</v>
      </c>
      <c r="K589">
        <v>288400</v>
      </c>
      <c r="L589" t="s">
        <v>3542</v>
      </c>
    </row>
    <row r="590" spans="2:12">
      <c r="B590">
        <v>19</v>
      </c>
      <c r="C590">
        <v>35</v>
      </c>
      <c r="D590">
        <v>255</v>
      </c>
      <c r="E590" t="s">
        <v>2330</v>
      </c>
      <c r="F590" t="s">
        <v>2228</v>
      </c>
      <c r="G590" t="s">
        <v>794</v>
      </c>
      <c r="H590" t="s">
        <v>4112</v>
      </c>
      <c r="I590" t="s">
        <v>4220</v>
      </c>
      <c r="J590">
        <v>85600</v>
      </c>
      <c r="K590">
        <v>342400</v>
      </c>
      <c r="L590" t="s">
        <v>3542</v>
      </c>
    </row>
    <row r="591" spans="2:12">
      <c r="B591">
        <v>19</v>
      </c>
      <c r="C591">
        <v>35</v>
      </c>
      <c r="D591">
        <v>275</v>
      </c>
      <c r="E591" t="s">
        <v>2338</v>
      </c>
      <c r="F591" t="s">
        <v>2228</v>
      </c>
      <c r="G591" t="s">
        <v>794</v>
      </c>
      <c r="H591" t="s">
        <v>3719</v>
      </c>
      <c r="I591" t="s">
        <v>4247</v>
      </c>
      <c r="J591">
        <v>86200</v>
      </c>
      <c r="K591">
        <v>344800</v>
      </c>
      <c r="L591" t="s">
        <v>3542</v>
      </c>
    </row>
    <row r="592" spans="2:12">
      <c r="B592">
        <v>19</v>
      </c>
      <c r="C592">
        <v>40</v>
      </c>
      <c r="D592">
        <v>225</v>
      </c>
      <c r="E592" t="s">
        <v>2320</v>
      </c>
      <c r="F592" t="s">
        <v>2228</v>
      </c>
      <c r="G592" t="s">
        <v>794</v>
      </c>
      <c r="H592" t="s">
        <v>4162</v>
      </c>
      <c r="I592" t="s">
        <v>4163</v>
      </c>
      <c r="J592">
        <v>70900</v>
      </c>
      <c r="K592">
        <v>283600</v>
      </c>
      <c r="L592" t="s">
        <v>3542</v>
      </c>
    </row>
    <row r="593" spans="2:12">
      <c r="B593">
        <v>19</v>
      </c>
      <c r="C593">
        <v>40</v>
      </c>
      <c r="D593">
        <v>235</v>
      </c>
      <c r="E593" t="s">
        <v>2422</v>
      </c>
      <c r="F593" t="s">
        <v>2228</v>
      </c>
      <c r="G593" t="s">
        <v>794</v>
      </c>
      <c r="H593" t="s">
        <v>4182</v>
      </c>
      <c r="I593" t="s">
        <v>4183</v>
      </c>
      <c r="J593">
        <v>60000</v>
      </c>
      <c r="K593">
        <v>240000</v>
      </c>
      <c r="L593" t="s">
        <v>3542</v>
      </c>
    </row>
    <row r="594" spans="2:12">
      <c r="B594">
        <v>19</v>
      </c>
      <c r="C594">
        <v>40</v>
      </c>
      <c r="D594">
        <v>245</v>
      </c>
      <c r="E594" t="s">
        <v>2323</v>
      </c>
      <c r="F594" t="s">
        <v>2228</v>
      </c>
      <c r="G594" t="s">
        <v>794</v>
      </c>
      <c r="H594" t="s">
        <v>3689</v>
      </c>
      <c r="I594" t="s">
        <v>4206</v>
      </c>
      <c r="J594">
        <v>68600</v>
      </c>
      <c r="K594">
        <v>274400</v>
      </c>
      <c r="L594" t="s">
        <v>5839</v>
      </c>
    </row>
    <row r="595" spans="2:12">
      <c r="B595">
        <v>19</v>
      </c>
      <c r="C595">
        <v>40</v>
      </c>
      <c r="D595">
        <v>245</v>
      </c>
      <c r="E595" t="s">
        <v>2323</v>
      </c>
      <c r="F595" t="s">
        <v>2228</v>
      </c>
      <c r="G595" t="s">
        <v>794</v>
      </c>
      <c r="H595" t="s">
        <v>3689</v>
      </c>
      <c r="I595" t="s">
        <v>4206</v>
      </c>
      <c r="J595">
        <v>75100</v>
      </c>
      <c r="K595">
        <v>300400</v>
      </c>
      <c r="L595" t="s">
        <v>5839</v>
      </c>
    </row>
    <row r="596" spans="2:12">
      <c r="B596">
        <v>19</v>
      </c>
      <c r="C596">
        <v>40</v>
      </c>
      <c r="D596">
        <v>245</v>
      </c>
      <c r="E596" t="s">
        <v>2323</v>
      </c>
      <c r="F596" t="s">
        <v>2228</v>
      </c>
      <c r="G596" t="s">
        <v>794</v>
      </c>
      <c r="H596" t="s">
        <v>3689</v>
      </c>
      <c r="I596" t="s">
        <v>4206</v>
      </c>
      <c r="J596">
        <v>68600</v>
      </c>
      <c r="K596">
        <v>274400</v>
      </c>
      <c r="L596" t="s">
        <v>5839</v>
      </c>
    </row>
    <row r="597" spans="2:12">
      <c r="B597">
        <v>19</v>
      </c>
      <c r="C597">
        <v>40</v>
      </c>
      <c r="D597">
        <v>255</v>
      </c>
      <c r="E597" t="s">
        <v>2337</v>
      </c>
      <c r="F597" t="s">
        <v>2228</v>
      </c>
      <c r="G597" t="s">
        <v>794</v>
      </c>
      <c r="H597" t="s">
        <v>4227</v>
      </c>
      <c r="I597" t="s">
        <v>4228</v>
      </c>
      <c r="J597">
        <v>71600</v>
      </c>
      <c r="K597">
        <v>286400</v>
      </c>
      <c r="L597" t="s">
        <v>5839</v>
      </c>
    </row>
    <row r="598" spans="2:12">
      <c r="B598">
        <v>19</v>
      </c>
      <c r="C598">
        <v>40</v>
      </c>
      <c r="D598">
        <v>255</v>
      </c>
      <c r="E598" t="s">
        <v>2337</v>
      </c>
      <c r="F598" t="s">
        <v>2228</v>
      </c>
      <c r="G598" t="s">
        <v>794</v>
      </c>
      <c r="H598" t="s">
        <v>4227</v>
      </c>
      <c r="I598" t="s">
        <v>4228</v>
      </c>
      <c r="J598">
        <v>77000</v>
      </c>
      <c r="K598">
        <v>308000</v>
      </c>
      <c r="L598" t="s">
        <v>5839</v>
      </c>
    </row>
    <row r="599" spans="2:12">
      <c r="B599">
        <v>19</v>
      </c>
      <c r="C599">
        <v>40</v>
      </c>
      <c r="D599">
        <v>255</v>
      </c>
      <c r="E599" t="s">
        <v>2338</v>
      </c>
      <c r="F599" t="s">
        <v>2228</v>
      </c>
      <c r="G599" t="s">
        <v>794</v>
      </c>
      <c r="H599" t="s">
        <v>3707</v>
      </c>
      <c r="I599" t="s">
        <v>4226</v>
      </c>
      <c r="J599">
        <v>73600</v>
      </c>
      <c r="K599">
        <v>294400</v>
      </c>
      <c r="L599" t="s">
        <v>3542</v>
      </c>
    </row>
    <row r="600" spans="2:12">
      <c r="B600">
        <v>19</v>
      </c>
      <c r="C600">
        <v>40</v>
      </c>
      <c r="D600">
        <v>255</v>
      </c>
      <c r="E600" t="s">
        <v>2345</v>
      </c>
      <c r="F600" t="s">
        <v>2228</v>
      </c>
      <c r="G600" t="s">
        <v>794</v>
      </c>
      <c r="H600" t="s">
        <v>4224</v>
      </c>
      <c r="I600" t="s">
        <v>4225</v>
      </c>
      <c r="J600">
        <v>75000</v>
      </c>
      <c r="K600">
        <v>300000</v>
      </c>
      <c r="L600" t="s">
        <v>3542</v>
      </c>
    </row>
    <row r="601" spans="2:12">
      <c r="B601">
        <v>19</v>
      </c>
      <c r="C601">
        <v>40</v>
      </c>
      <c r="D601">
        <v>295</v>
      </c>
      <c r="E601" t="s">
        <v>2427</v>
      </c>
      <c r="F601" t="s">
        <v>2228</v>
      </c>
      <c r="G601" t="s">
        <v>794</v>
      </c>
      <c r="H601" t="s">
        <v>4263</v>
      </c>
      <c r="I601" t="s">
        <v>4264</v>
      </c>
      <c r="J601">
        <v>93100</v>
      </c>
      <c r="K601">
        <v>372400</v>
      </c>
      <c r="L601" t="s">
        <v>5839</v>
      </c>
    </row>
    <row r="602" spans="2:12">
      <c r="B602">
        <v>19</v>
      </c>
      <c r="C602">
        <v>40</v>
      </c>
      <c r="D602">
        <v>295</v>
      </c>
      <c r="E602" t="s">
        <v>2427</v>
      </c>
      <c r="F602" t="s">
        <v>2228</v>
      </c>
      <c r="G602" t="s">
        <v>794</v>
      </c>
      <c r="H602" t="s">
        <v>4263</v>
      </c>
      <c r="I602" t="s">
        <v>4264</v>
      </c>
      <c r="J602">
        <v>93100</v>
      </c>
      <c r="K602">
        <v>372400</v>
      </c>
      <c r="L602" t="s">
        <v>5839</v>
      </c>
    </row>
    <row r="603" spans="2:12">
      <c r="B603">
        <v>19</v>
      </c>
      <c r="C603">
        <v>45</v>
      </c>
      <c r="D603">
        <v>225</v>
      </c>
      <c r="E603" t="s">
        <v>2345</v>
      </c>
      <c r="F603" t="s">
        <v>2228</v>
      </c>
      <c r="G603" t="s">
        <v>794</v>
      </c>
      <c r="H603" t="s">
        <v>4173</v>
      </c>
      <c r="I603" t="s">
        <v>4174</v>
      </c>
      <c r="J603">
        <v>67100</v>
      </c>
      <c r="K603">
        <v>268400</v>
      </c>
      <c r="L603" t="s">
        <v>3542</v>
      </c>
    </row>
    <row r="604" spans="2:12">
      <c r="B604">
        <v>19</v>
      </c>
      <c r="C604">
        <v>45</v>
      </c>
      <c r="D604">
        <v>225</v>
      </c>
      <c r="E604" t="s">
        <v>2345</v>
      </c>
      <c r="F604" t="s">
        <v>2228</v>
      </c>
      <c r="G604" t="s">
        <v>794</v>
      </c>
      <c r="H604" t="s">
        <v>3729</v>
      </c>
      <c r="I604" t="s">
        <v>4175</v>
      </c>
      <c r="J604">
        <v>59800</v>
      </c>
      <c r="K604">
        <v>239200</v>
      </c>
      <c r="L604" t="s">
        <v>3542</v>
      </c>
    </row>
    <row r="605" spans="2:12">
      <c r="B605">
        <v>19</v>
      </c>
      <c r="C605">
        <v>45</v>
      </c>
      <c r="D605">
        <v>235</v>
      </c>
      <c r="E605" t="s">
        <v>2407</v>
      </c>
      <c r="F605" t="s">
        <v>2228</v>
      </c>
      <c r="G605" t="s">
        <v>794</v>
      </c>
      <c r="H605" t="s">
        <v>4190</v>
      </c>
      <c r="I605" t="s">
        <v>4191</v>
      </c>
      <c r="J605">
        <v>64500</v>
      </c>
      <c r="K605">
        <v>258000</v>
      </c>
      <c r="L605" t="s">
        <v>5839</v>
      </c>
    </row>
    <row r="606" spans="2:12">
      <c r="B606">
        <v>19</v>
      </c>
      <c r="C606">
        <v>45</v>
      </c>
      <c r="D606">
        <v>235</v>
      </c>
      <c r="E606" t="s">
        <v>2407</v>
      </c>
      <c r="F606" t="s">
        <v>2228</v>
      </c>
      <c r="G606" t="s">
        <v>794</v>
      </c>
      <c r="H606" t="s">
        <v>4190</v>
      </c>
      <c r="I606" t="s">
        <v>4191</v>
      </c>
      <c r="J606">
        <v>63300</v>
      </c>
      <c r="K606">
        <v>253200</v>
      </c>
      <c r="L606" t="s">
        <v>5839</v>
      </c>
    </row>
    <row r="607" spans="2:12">
      <c r="B607">
        <v>19</v>
      </c>
      <c r="C607">
        <v>45</v>
      </c>
      <c r="D607">
        <v>235</v>
      </c>
      <c r="E607" t="s">
        <v>2331</v>
      </c>
      <c r="F607" t="s">
        <v>2228</v>
      </c>
      <c r="G607" t="s">
        <v>794</v>
      </c>
      <c r="H607" t="s">
        <v>4192</v>
      </c>
      <c r="I607" t="s">
        <v>4193</v>
      </c>
      <c r="J607">
        <v>60300</v>
      </c>
      <c r="K607">
        <v>241200</v>
      </c>
      <c r="L607" t="s">
        <v>3542</v>
      </c>
    </row>
    <row r="608" spans="2:12">
      <c r="B608">
        <v>19</v>
      </c>
      <c r="C608">
        <v>45</v>
      </c>
      <c r="D608">
        <v>245</v>
      </c>
      <c r="E608" t="s">
        <v>2339</v>
      </c>
      <c r="F608" t="s">
        <v>2228</v>
      </c>
      <c r="G608" t="s">
        <v>794</v>
      </c>
      <c r="H608" t="s">
        <v>3697</v>
      </c>
      <c r="I608" t="s">
        <v>4210</v>
      </c>
      <c r="J608">
        <v>68900</v>
      </c>
      <c r="K608">
        <v>275600</v>
      </c>
      <c r="L608" t="s">
        <v>5839</v>
      </c>
    </row>
    <row r="609" spans="2:12">
      <c r="B609">
        <v>19</v>
      </c>
      <c r="C609">
        <v>45</v>
      </c>
      <c r="D609">
        <v>245</v>
      </c>
      <c r="E609" t="s">
        <v>2339</v>
      </c>
      <c r="F609" t="s">
        <v>2228</v>
      </c>
      <c r="G609" t="s">
        <v>794</v>
      </c>
      <c r="H609" t="s">
        <v>3697</v>
      </c>
      <c r="I609" t="s">
        <v>4210</v>
      </c>
      <c r="J609">
        <v>63900</v>
      </c>
      <c r="K609">
        <v>255600</v>
      </c>
      <c r="L609" t="s">
        <v>5839</v>
      </c>
    </row>
    <row r="610" spans="2:12">
      <c r="B610">
        <v>19</v>
      </c>
      <c r="C610">
        <v>45</v>
      </c>
      <c r="D610">
        <v>255</v>
      </c>
      <c r="E610" t="s">
        <v>2411</v>
      </c>
      <c r="F610" t="s">
        <v>2228</v>
      </c>
      <c r="G610" t="s">
        <v>794</v>
      </c>
      <c r="H610" t="s">
        <v>4235</v>
      </c>
      <c r="I610" t="s">
        <v>4236</v>
      </c>
      <c r="J610">
        <v>65400</v>
      </c>
      <c r="K610">
        <v>261600</v>
      </c>
      <c r="L610" t="s">
        <v>3542</v>
      </c>
    </row>
    <row r="611" spans="2:12">
      <c r="B611">
        <v>19</v>
      </c>
      <c r="C611">
        <v>45</v>
      </c>
      <c r="D611">
        <v>255</v>
      </c>
      <c r="E611" t="s">
        <v>2343</v>
      </c>
      <c r="F611" t="s">
        <v>2228</v>
      </c>
      <c r="G611" t="s">
        <v>794</v>
      </c>
      <c r="H611" t="s">
        <v>4237</v>
      </c>
      <c r="I611" t="s">
        <v>4238</v>
      </c>
      <c r="J611">
        <v>68400</v>
      </c>
      <c r="K611">
        <v>273600</v>
      </c>
      <c r="L611" t="s">
        <v>3542</v>
      </c>
    </row>
    <row r="612" spans="2:12">
      <c r="B612">
        <v>19</v>
      </c>
      <c r="C612">
        <v>45</v>
      </c>
      <c r="D612">
        <v>255</v>
      </c>
      <c r="E612" t="s">
        <v>2343</v>
      </c>
      <c r="F612" t="s">
        <v>2228</v>
      </c>
      <c r="G612" t="s">
        <v>794</v>
      </c>
      <c r="H612" t="s">
        <v>4239</v>
      </c>
      <c r="I612" t="s">
        <v>4240</v>
      </c>
      <c r="J612">
        <v>68400</v>
      </c>
      <c r="K612">
        <v>273600</v>
      </c>
      <c r="L612" t="s">
        <v>3542</v>
      </c>
    </row>
    <row r="613" spans="2:12">
      <c r="B613">
        <v>19</v>
      </c>
      <c r="C613">
        <v>45</v>
      </c>
      <c r="D613">
        <v>265</v>
      </c>
      <c r="E613" t="s">
        <v>2410</v>
      </c>
      <c r="F613" t="s">
        <v>2228</v>
      </c>
      <c r="G613" t="s">
        <v>794</v>
      </c>
      <c r="H613" t="s">
        <v>4243</v>
      </c>
      <c r="I613" t="s">
        <v>4244</v>
      </c>
      <c r="J613">
        <v>77600</v>
      </c>
      <c r="K613">
        <v>310400</v>
      </c>
      <c r="L613" t="s">
        <v>5839</v>
      </c>
    </row>
    <row r="614" spans="2:12">
      <c r="B614">
        <v>19</v>
      </c>
      <c r="C614">
        <v>45</v>
      </c>
      <c r="D614">
        <v>265</v>
      </c>
      <c r="E614" t="s">
        <v>2410</v>
      </c>
      <c r="F614" t="s">
        <v>2228</v>
      </c>
      <c r="G614" t="s">
        <v>794</v>
      </c>
      <c r="H614" t="s">
        <v>4243</v>
      </c>
      <c r="I614" t="s">
        <v>4244</v>
      </c>
      <c r="J614">
        <v>77600</v>
      </c>
      <c r="K614">
        <v>310400</v>
      </c>
      <c r="L614" t="s">
        <v>5839</v>
      </c>
    </row>
    <row r="615" spans="2:12">
      <c r="B615">
        <v>19</v>
      </c>
      <c r="C615">
        <v>45</v>
      </c>
      <c r="D615">
        <v>275</v>
      </c>
      <c r="E615" t="s">
        <v>2361</v>
      </c>
      <c r="F615" t="s">
        <v>2228</v>
      </c>
      <c r="G615" t="s">
        <v>794</v>
      </c>
      <c r="H615" t="s">
        <v>3966</v>
      </c>
      <c r="I615" t="s">
        <v>4258</v>
      </c>
      <c r="J615">
        <v>80200</v>
      </c>
      <c r="K615">
        <v>320800</v>
      </c>
      <c r="L615" t="s">
        <v>3542</v>
      </c>
    </row>
    <row r="616" spans="2:12">
      <c r="B616">
        <v>19</v>
      </c>
      <c r="C616">
        <v>55</v>
      </c>
      <c r="D616">
        <v>225</v>
      </c>
      <c r="E616" t="s">
        <v>2332</v>
      </c>
      <c r="F616" t="s">
        <v>2228</v>
      </c>
      <c r="G616" t="s">
        <v>794</v>
      </c>
      <c r="H616" t="s">
        <v>4178</v>
      </c>
      <c r="I616" t="s">
        <v>4179</v>
      </c>
      <c r="J616">
        <v>60500</v>
      </c>
      <c r="K616">
        <v>242000</v>
      </c>
      <c r="L616" t="s">
        <v>3542</v>
      </c>
    </row>
    <row r="617" spans="2:12">
      <c r="B617">
        <v>20</v>
      </c>
      <c r="C617">
        <v>35</v>
      </c>
      <c r="D617">
        <v>245</v>
      </c>
      <c r="E617" t="s">
        <v>2314</v>
      </c>
      <c r="F617" t="s">
        <v>2228</v>
      </c>
      <c r="G617" t="s">
        <v>794</v>
      </c>
      <c r="H617" t="s">
        <v>4196</v>
      </c>
      <c r="I617" t="s">
        <v>4197</v>
      </c>
      <c r="J617">
        <v>84200</v>
      </c>
      <c r="K617">
        <v>336800</v>
      </c>
      <c r="L617" t="s">
        <v>3542</v>
      </c>
    </row>
    <row r="618" spans="2:12">
      <c r="B618">
        <v>20</v>
      </c>
      <c r="C618">
        <v>35</v>
      </c>
      <c r="D618">
        <v>245</v>
      </c>
      <c r="E618" t="s">
        <v>2322</v>
      </c>
      <c r="F618" t="s">
        <v>2228</v>
      </c>
      <c r="G618" t="s">
        <v>794</v>
      </c>
      <c r="H618" t="s">
        <v>3685</v>
      </c>
      <c r="I618" t="s">
        <v>4198</v>
      </c>
      <c r="J618">
        <v>84700</v>
      </c>
      <c r="K618">
        <v>338800</v>
      </c>
      <c r="L618" t="s">
        <v>3542</v>
      </c>
    </row>
    <row r="619" spans="2:12">
      <c r="B619">
        <v>20</v>
      </c>
      <c r="C619">
        <v>35</v>
      </c>
      <c r="D619">
        <v>255</v>
      </c>
      <c r="E619" t="s">
        <v>2310</v>
      </c>
      <c r="F619" t="s">
        <v>2228</v>
      </c>
      <c r="G619" t="s">
        <v>794</v>
      </c>
      <c r="H619" t="s">
        <v>4217</v>
      </c>
      <c r="I619" t="s">
        <v>4218</v>
      </c>
      <c r="J619">
        <v>91500</v>
      </c>
      <c r="K619">
        <v>366000</v>
      </c>
      <c r="L619" t="s">
        <v>5839</v>
      </c>
    </row>
    <row r="620" spans="2:12">
      <c r="B620">
        <v>20</v>
      </c>
      <c r="C620">
        <v>35</v>
      </c>
      <c r="D620">
        <v>255</v>
      </c>
      <c r="E620" t="s">
        <v>2310</v>
      </c>
      <c r="F620" t="s">
        <v>2228</v>
      </c>
      <c r="G620" t="s">
        <v>794</v>
      </c>
      <c r="H620" t="s">
        <v>4217</v>
      </c>
      <c r="I620" t="s">
        <v>4218</v>
      </c>
      <c r="J620">
        <v>85000</v>
      </c>
      <c r="K620">
        <v>340000</v>
      </c>
      <c r="L620" t="s">
        <v>5839</v>
      </c>
    </row>
    <row r="621" spans="2:12">
      <c r="B621">
        <v>20</v>
      </c>
      <c r="C621">
        <v>35</v>
      </c>
      <c r="D621">
        <v>255</v>
      </c>
      <c r="E621" t="s">
        <v>2325</v>
      </c>
      <c r="F621" t="s">
        <v>2228</v>
      </c>
      <c r="G621" t="s">
        <v>794</v>
      </c>
      <c r="H621" t="s">
        <v>3703</v>
      </c>
      <c r="I621" t="s">
        <v>4219</v>
      </c>
      <c r="J621">
        <v>87400</v>
      </c>
      <c r="K621">
        <v>349600</v>
      </c>
      <c r="L621" t="s">
        <v>3542</v>
      </c>
    </row>
    <row r="622" spans="2:12">
      <c r="B622">
        <v>20</v>
      </c>
      <c r="C622">
        <v>35</v>
      </c>
      <c r="D622">
        <v>275</v>
      </c>
      <c r="E622" t="s">
        <v>2339</v>
      </c>
      <c r="F622" t="s">
        <v>2228</v>
      </c>
      <c r="G622" t="s">
        <v>794</v>
      </c>
      <c r="H622" t="s">
        <v>4248</v>
      </c>
      <c r="I622" t="s">
        <v>4249</v>
      </c>
      <c r="J622">
        <v>106900</v>
      </c>
      <c r="K622">
        <v>427600</v>
      </c>
      <c r="L622" t="s">
        <v>3542</v>
      </c>
    </row>
    <row r="623" spans="2:12">
      <c r="B623">
        <v>20</v>
      </c>
      <c r="C623">
        <v>35</v>
      </c>
      <c r="D623">
        <v>285</v>
      </c>
      <c r="E623" t="s">
        <v>2343</v>
      </c>
      <c r="F623" t="s">
        <v>2228</v>
      </c>
      <c r="G623" t="s">
        <v>794</v>
      </c>
      <c r="H623" t="s">
        <v>4259</v>
      </c>
      <c r="I623" t="s">
        <v>4260</v>
      </c>
      <c r="J623">
        <v>112200</v>
      </c>
      <c r="K623">
        <v>448800</v>
      </c>
      <c r="L623" t="s">
        <v>3542</v>
      </c>
    </row>
    <row r="624" spans="2:12">
      <c r="B624">
        <v>20</v>
      </c>
      <c r="C624">
        <v>35</v>
      </c>
      <c r="D624">
        <v>315</v>
      </c>
      <c r="E624" t="s">
        <v>2428</v>
      </c>
      <c r="F624" t="s">
        <v>2228</v>
      </c>
      <c r="G624" t="s">
        <v>794</v>
      </c>
      <c r="H624" t="s">
        <v>4267</v>
      </c>
      <c r="I624" t="s">
        <v>4268</v>
      </c>
      <c r="J624">
        <v>117300</v>
      </c>
      <c r="K624">
        <v>469200</v>
      </c>
      <c r="L624" t="s">
        <v>3542</v>
      </c>
    </row>
    <row r="625" spans="2:12">
      <c r="B625">
        <v>20</v>
      </c>
      <c r="C625">
        <v>40</v>
      </c>
      <c r="D625">
        <v>245</v>
      </c>
      <c r="E625" t="s">
        <v>2331</v>
      </c>
      <c r="F625" t="s">
        <v>2228</v>
      </c>
      <c r="G625" t="s">
        <v>794</v>
      </c>
      <c r="H625" t="s">
        <v>4207</v>
      </c>
      <c r="I625" t="s">
        <v>4208</v>
      </c>
      <c r="J625">
        <v>79400</v>
      </c>
      <c r="K625">
        <v>317600</v>
      </c>
      <c r="L625" t="s">
        <v>3542</v>
      </c>
    </row>
    <row r="626" spans="2:12">
      <c r="B626">
        <v>20</v>
      </c>
      <c r="C626">
        <v>40</v>
      </c>
      <c r="D626">
        <v>255</v>
      </c>
      <c r="E626" t="s">
        <v>2326</v>
      </c>
      <c r="F626" t="s">
        <v>2228</v>
      </c>
      <c r="G626" t="s">
        <v>794</v>
      </c>
      <c r="H626" t="s">
        <v>4229</v>
      </c>
      <c r="I626" t="s">
        <v>4230</v>
      </c>
      <c r="J626">
        <v>93200</v>
      </c>
      <c r="K626">
        <v>372800</v>
      </c>
      <c r="L626" t="s">
        <v>3542</v>
      </c>
    </row>
    <row r="627" spans="2:12">
      <c r="B627">
        <v>20</v>
      </c>
      <c r="C627">
        <v>40</v>
      </c>
      <c r="D627">
        <v>255</v>
      </c>
      <c r="E627" t="s">
        <v>2326</v>
      </c>
      <c r="F627" t="s">
        <v>2228</v>
      </c>
      <c r="G627" t="s">
        <v>794</v>
      </c>
      <c r="H627" t="s">
        <v>4231</v>
      </c>
      <c r="I627" t="s">
        <v>4232</v>
      </c>
      <c r="J627">
        <v>90700</v>
      </c>
      <c r="K627">
        <v>362800</v>
      </c>
      <c r="L627" t="s">
        <v>3542</v>
      </c>
    </row>
    <row r="628" spans="2:12">
      <c r="B628">
        <v>20</v>
      </c>
      <c r="C628">
        <v>40</v>
      </c>
      <c r="D628">
        <v>275</v>
      </c>
      <c r="E628" t="s">
        <v>2339</v>
      </c>
      <c r="F628" t="s">
        <v>2228</v>
      </c>
      <c r="G628" t="s">
        <v>794</v>
      </c>
      <c r="H628" t="s">
        <v>4256</v>
      </c>
      <c r="I628" t="s">
        <v>4257</v>
      </c>
      <c r="J628">
        <v>97200</v>
      </c>
      <c r="K628">
        <v>388800</v>
      </c>
      <c r="L628" t="s">
        <v>3542</v>
      </c>
    </row>
    <row r="629" spans="2:12">
      <c r="B629">
        <v>20</v>
      </c>
      <c r="C629">
        <v>40</v>
      </c>
      <c r="D629">
        <v>275</v>
      </c>
      <c r="E629" t="s">
        <v>2426</v>
      </c>
      <c r="F629" t="s">
        <v>2228</v>
      </c>
      <c r="G629" t="s">
        <v>794</v>
      </c>
      <c r="H629" t="s">
        <v>4254</v>
      </c>
      <c r="I629" t="s">
        <v>4255</v>
      </c>
      <c r="J629">
        <v>104800</v>
      </c>
      <c r="K629">
        <v>419200</v>
      </c>
      <c r="L629" t="s">
        <v>3542</v>
      </c>
    </row>
    <row r="630" spans="2:12">
      <c r="B630">
        <v>20</v>
      </c>
      <c r="C630">
        <v>40</v>
      </c>
      <c r="D630">
        <v>285</v>
      </c>
      <c r="E630" t="s">
        <v>2361</v>
      </c>
      <c r="F630" t="s">
        <v>2228</v>
      </c>
      <c r="G630" t="s">
        <v>794</v>
      </c>
      <c r="H630" t="s">
        <v>4261</v>
      </c>
      <c r="I630" t="s">
        <v>4262</v>
      </c>
      <c r="J630">
        <v>98700</v>
      </c>
      <c r="K630">
        <v>394800</v>
      </c>
      <c r="L630" t="s">
        <v>3542</v>
      </c>
    </row>
    <row r="631" spans="2:12">
      <c r="B631">
        <v>20</v>
      </c>
      <c r="C631">
        <v>45</v>
      </c>
      <c r="D631">
        <v>245</v>
      </c>
      <c r="E631" t="s">
        <v>2332</v>
      </c>
      <c r="F631" t="s">
        <v>2228</v>
      </c>
      <c r="G631" t="s">
        <v>794</v>
      </c>
      <c r="H631" t="s">
        <v>4211</v>
      </c>
      <c r="I631" t="s">
        <v>4212</v>
      </c>
      <c r="J631">
        <v>74200</v>
      </c>
      <c r="K631">
        <v>296800</v>
      </c>
      <c r="L631" t="s">
        <v>3542</v>
      </c>
    </row>
    <row r="632" spans="2:12">
      <c r="B632">
        <v>20</v>
      </c>
      <c r="C632">
        <v>45</v>
      </c>
      <c r="D632">
        <v>245</v>
      </c>
      <c r="E632" t="s">
        <v>2331</v>
      </c>
      <c r="F632" t="s">
        <v>2228</v>
      </c>
      <c r="G632" t="s">
        <v>794</v>
      </c>
      <c r="H632" t="s">
        <v>4213</v>
      </c>
      <c r="I632" t="s">
        <v>4214</v>
      </c>
      <c r="J632">
        <v>80900</v>
      </c>
      <c r="K632">
        <v>323600</v>
      </c>
      <c r="L632" t="s">
        <v>3542</v>
      </c>
    </row>
    <row r="633" spans="2:12">
      <c r="B633">
        <v>21</v>
      </c>
      <c r="C633">
        <v>30</v>
      </c>
      <c r="D633">
        <v>315</v>
      </c>
      <c r="E633" t="s">
        <v>2410</v>
      </c>
      <c r="F633" t="s">
        <v>2228</v>
      </c>
      <c r="G633" t="s">
        <v>794</v>
      </c>
      <c r="H633" t="s">
        <v>4265</v>
      </c>
      <c r="I633" t="s">
        <v>4266</v>
      </c>
      <c r="J633">
        <v>143100</v>
      </c>
      <c r="K633">
        <v>572400</v>
      </c>
      <c r="L633" t="s">
        <v>3542</v>
      </c>
    </row>
    <row r="634" spans="2:12">
      <c r="B634">
        <v>21</v>
      </c>
      <c r="C634">
        <v>30</v>
      </c>
      <c r="D634">
        <v>325</v>
      </c>
      <c r="E634" t="s">
        <v>2427</v>
      </c>
      <c r="F634" t="s">
        <v>2228</v>
      </c>
      <c r="G634" t="s">
        <v>794</v>
      </c>
      <c r="H634" t="s">
        <v>4269</v>
      </c>
      <c r="I634" t="s">
        <v>4270</v>
      </c>
      <c r="J634">
        <v>141700</v>
      </c>
      <c r="K634">
        <v>566800</v>
      </c>
      <c r="L634" t="s">
        <v>3542</v>
      </c>
    </row>
    <row r="635" spans="2:12">
      <c r="B635">
        <v>21</v>
      </c>
      <c r="C635">
        <v>35</v>
      </c>
      <c r="D635">
        <v>275</v>
      </c>
      <c r="E635" t="s">
        <v>2425</v>
      </c>
      <c r="F635" t="s">
        <v>2228</v>
      </c>
      <c r="G635" t="s">
        <v>794</v>
      </c>
      <c r="H635" t="s">
        <v>4250</v>
      </c>
      <c r="I635" t="s">
        <v>4251</v>
      </c>
      <c r="J635">
        <v>122900</v>
      </c>
      <c r="K635">
        <v>491600</v>
      </c>
      <c r="L635" t="s">
        <v>3542</v>
      </c>
    </row>
    <row r="636" spans="2:12">
      <c r="B636">
        <v>17</v>
      </c>
      <c r="C636">
        <v>40</v>
      </c>
      <c r="D636">
        <v>245</v>
      </c>
      <c r="E636" t="s">
        <v>2421</v>
      </c>
      <c r="F636" t="s">
        <v>2228</v>
      </c>
      <c r="G636" t="s">
        <v>907</v>
      </c>
      <c r="H636" t="s">
        <v>4340</v>
      </c>
      <c r="I636" t="s">
        <v>4341</v>
      </c>
      <c r="J636">
        <v>57400</v>
      </c>
      <c r="K636">
        <v>229600</v>
      </c>
      <c r="L636" t="s">
        <v>3542</v>
      </c>
    </row>
    <row r="637" spans="2:12">
      <c r="B637">
        <v>17</v>
      </c>
      <c r="C637">
        <v>40</v>
      </c>
      <c r="D637">
        <v>265</v>
      </c>
      <c r="E637" t="s">
        <v>2408</v>
      </c>
      <c r="F637" t="s">
        <v>2228</v>
      </c>
      <c r="G637" t="s">
        <v>907</v>
      </c>
      <c r="H637" t="s">
        <v>4417</v>
      </c>
      <c r="I637" t="s">
        <v>4418</v>
      </c>
      <c r="J637">
        <v>65600</v>
      </c>
      <c r="K637">
        <v>262400</v>
      </c>
      <c r="L637" t="s">
        <v>3542</v>
      </c>
    </row>
    <row r="638" spans="2:12">
      <c r="B638">
        <v>17</v>
      </c>
      <c r="C638">
        <v>45</v>
      </c>
      <c r="D638">
        <v>225</v>
      </c>
      <c r="E638" t="s">
        <v>2418</v>
      </c>
      <c r="F638" t="s">
        <v>2228</v>
      </c>
      <c r="G638" t="s">
        <v>907</v>
      </c>
      <c r="H638" t="s">
        <v>4291</v>
      </c>
      <c r="I638" t="s">
        <v>4292</v>
      </c>
      <c r="J638">
        <v>47400</v>
      </c>
      <c r="K638">
        <v>189600</v>
      </c>
      <c r="L638" t="s">
        <v>3542</v>
      </c>
    </row>
    <row r="639" spans="2:12">
      <c r="B639">
        <v>17</v>
      </c>
      <c r="C639">
        <v>45</v>
      </c>
      <c r="D639">
        <v>235</v>
      </c>
      <c r="E639" t="s">
        <v>2423</v>
      </c>
      <c r="F639" t="s">
        <v>2228</v>
      </c>
      <c r="G639" t="s">
        <v>907</v>
      </c>
      <c r="H639" t="s">
        <v>4186</v>
      </c>
      <c r="I639" t="s">
        <v>4312</v>
      </c>
      <c r="J639">
        <v>54900</v>
      </c>
      <c r="K639">
        <v>219600</v>
      </c>
      <c r="L639" t="s">
        <v>3542</v>
      </c>
    </row>
    <row r="640" spans="2:12">
      <c r="B640">
        <v>17</v>
      </c>
      <c r="C640">
        <v>45</v>
      </c>
      <c r="D640">
        <v>245</v>
      </c>
      <c r="E640" t="s">
        <v>2407</v>
      </c>
      <c r="F640" t="s">
        <v>2228</v>
      </c>
      <c r="G640" t="s">
        <v>907</v>
      </c>
      <c r="H640" t="s">
        <v>4353</v>
      </c>
      <c r="I640" t="s">
        <v>4354</v>
      </c>
      <c r="J640">
        <v>61600</v>
      </c>
      <c r="K640">
        <v>246400</v>
      </c>
      <c r="L640" t="s">
        <v>3542</v>
      </c>
    </row>
    <row r="641" spans="2:12">
      <c r="B641">
        <v>18</v>
      </c>
      <c r="C641">
        <v>30</v>
      </c>
      <c r="D641">
        <v>285</v>
      </c>
      <c r="E641" t="s">
        <v>2423</v>
      </c>
      <c r="F641" t="s">
        <v>2228</v>
      </c>
      <c r="G641" t="s">
        <v>907</v>
      </c>
      <c r="H641" t="s">
        <v>4457</v>
      </c>
      <c r="I641" t="s">
        <v>4458</v>
      </c>
      <c r="J641">
        <v>87200</v>
      </c>
      <c r="K641">
        <v>348800</v>
      </c>
      <c r="L641" t="s">
        <v>3542</v>
      </c>
    </row>
    <row r="642" spans="2:12">
      <c r="B642">
        <v>18</v>
      </c>
      <c r="C642">
        <v>30</v>
      </c>
      <c r="D642">
        <v>295</v>
      </c>
      <c r="E642" t="s">
        <v>2424</v>
      </c>
      <c r="F642" t="s">
        <v>2228</v>
      </c>
      <c r="G642" t="s">
        <v>907</v>
      </c>
      <c r="H642" t="s">
        <v>4491</v>
      </c>
      <c r="I642" t="s">
        <v>4492</v>
      </c>
      <c r="J642">
        <v>87700</v>
      </c>
      <c r="K642">
        <v>350800</v>
      </c>
      <c r="L642" t="s">
        <v>3542</v>
      </c>
    </row>
    <row r="643" spans="2:12">
      <c r="B643">
        <v>18</v>
      </c>
      <c r="C643">
        <v>35</v>
      </c>
      <c r="D643">
        <v>215</v>
      </c>
      <c r="E643" t="s">
        <v>2429</v>
      </c>
      <c r="F643" t="s">
        <v>2228</v>
      </c>
      <c r="G643" t="s">
        <v>907</v>
      </c>
      <c r="H643" t="s">
        <v>4272</v>
      </c>
      <c r="I643" t="s">
        <v>4273</v>
      </c>
      <c r="J643">
        <v>66800</v>
      </c>
      <c r="K643">
        <v>267200</v>
      </c>
      <c r="L643" t="s">
        <v>3542</v>
      </c>
    </row>
    <row r="644" spans="2:12">
      <c r="B644">
        <v>18</v>
      </c>
      <c r="C644">
        <v>35</v>
      </c>
      <c r="D644">
        <v>245</v>
      </c>
      <c r="E644" t="s">
        <v>2420</v>
      </c>
      <c r="F644" t="s">
        <v>2228</v>
      </c>
      <c r="G644" t="s">
        <v>907</v>
      </c>
      <c r="H644" t="s">
        <v>4326</v>
      </c>
      <c r="I644" t="s">
        <v>4327</v>
      </c>
      <c r="J644">
        <v>69600</v>
      </c>
      <c r="K644">
        <v>278400</v>
      </c>
      <c r="L644" t="s">
        <v>3542</v>
      </c>
    </row>
    <row r="645" spans="2:12">
      <c r="B645">
        <v>18</v>
      </c>
      <c r="C645">
        <v>35</v>
      </c>
      <c r="D645">
        <v>255</v>
      </c>
      <c r="E645" t="s">
        <v>2418</v>
      </c>
      <c r="F645" t="s">
        <v>2228</v>
      </c>
      <c r="G645" t="s">
        <v>907</v>
      </c>
      <c r="H645" t="s">
        <v>4373</v>
      </c>
      <c r="I645" t="s">
        <v>4374</v>
      </c>
      <c r="J645">
        <v>74700</v>
      </c>
      <c r="K645">
        <v>298800</v>
      </c>
      <c r="L645" t="s">
        <v>3542</v>
      </c>
    </row>
    <row r="646" spans="2:12">
      <c r="B646">
        <v>18</v>
      </c>
      <c r="C646">
        <v>35</v>
      </c>
      <c r="D646">
        <v>265</v>
      </c>
      <c r="E646" t="s">
        <v>2423</v>
      </c>
      <c r="F646" t="s">
        <v>2228</v>
      </c>
      <c r="G646" t="s">
        <v>907</v>
      </c>
      <c r="H646" t="s">
        <v>4401</v>
      </c>
      <c r="I646" t="s">
        <v>4402</v>
      </c>
      <c r="J646">
        <v>76700</v>
      </c>
      <c r="K646">
        <v>306800</v>
      </c>
      <c r="L646" t="s">
        <v>3542</v>
      </c>
    </row>
    <row r="647" spans="2:12">
      <c r="B647">
        <v>18</v>
      </c>
      <c r="C647">
        <v>35</v>
      </c>
      <c r="D647">
        <v>275</v>
      </c>
      <c r="E647" t="s">
        <v>2407</v>
      </c>
      <c r="F647" t="s">
        <v>2228</v>
      </c>
      <c r="G647" t="s">
        <v>907</v>
      </c>
      <c r="H647" t="s">
        <v>4438</v>
      </c>
      <c r="I647" t="s">
        <v>4439</v>
      </c>
      <c r="J647">
        <v>83700</v>
      </c>
      <c r="K647">
        <v>334800</v>
      </c>
      <c r="L647" t="s">
        <v>3542</v>
      </c>
    </row>
    <row r="648" spans="2:12">
      <c r="B648">
        <v>18</v>
      </c>
      <c r="C648">
        <v>35</v>
      </c>
      <c r="D648">
        <v>285</v>
      </c>
      <c r="E648" t="s">
        <v>2409</v>
      </c>
      <c r="F648" t="s">
        <v>2228</v>
      </c>
      <c r="G648" t="s">
        <v>907</v>
      </c>
      <c r="H648" t="s">
        <v>4128</v>
      </c>
      <c r="I648" t="s">
        <v>4469</v>
      </c>
      <c r="J648">
        <v>84100</v>
      </c>
      <c r="K648">
        <v>336400</v>
      </c>
      <c r="L648" t="s">
        <v>3542</v>
      </c>
    </row>
    <row r="649" spans="2:12">
      <c r="B649">
        <v>18</v>
      </c>
      <c r="C649">
        <v>40</v>
      </c>
      <c r="D649">
        <v>205</v>
      </c>
      <c r="E649" t="s">
        <v>2413</v>
      </c>
      <c r="F649" t="s">
        <v>2228</v>
      </c>
      <c r="G649" t="s">
        <v>907</v>
      </c>
      <c r="H649" t="s">
        <v>4137</v>
      </c>
      <c r="I649" t="s">
        <v>4271</v>
      </c>
      <c r="J649">
        <v>58300</v>
      </c>
      <c r="K649">
        <v>233200</v>
      </c>
      <c r="L649" t="s">
        <v>3542</v>
      </c>
    </row>
    <row r="650" spans="2:12">
      <c r="B650">
        <v>18</v>
      </c>
      <c r="C650">
        <v>40</v>
      </c>
      <c r="D650">
        <v>215</v>
      </c>
      <c r="E650" t="s">
        <v>2430</v>
      </c>
      <c r="F650" t="s">
        <v>2228</v>
      </c>
      <c r="G650" t="s">
        <v>907</v>
      </c>
      <c r="H650" t="s">
        <v>4274</v>
      </c>
      <c r="I650" t="s">
        <v>4275</v>
      </c>
      <c r="J650">
        <v>61000</v>
      </c>
      <c r="K650">
        <v>244000</v>
      </c>
      <c r="L650" t="s">
        <v>3542</v>
      </c>
    </row>
    <row r="651" spans="2:12">
      <c r="B651">
        <v>18</v>
      </c>
      <c r="C651">
        <v>40</v>
      </c>
      <c r="D651">
        <v>225</v>
      </c>
      <c r="E651" t="s">
        <v>2420</v>
      </c>
      <c r="F651" t="s">
        <v>2228</v>
      </c>
      <c r="G651" t="s">
        <v>907</v>
      </c>
      <c r="H651" t="s">
        <v>4286</v>
      </c>
      <c r="I651" t="s">
        <v>4287</v>
      </c>
      <c r="J651">
        <v>52800</v>
      </c>
      <c r="K651">
        <v>211200</v>
      </c>
      <c r="L651" t="s">
        <v>3542</v>
      </c>
    </row>
    <row r="652" spans="2:12">
      <c r="B652">
        <v>18</v>
      </c>
      <c r="C652">
        <v>40</v>
      </c>
      <c r="D652">
        <v>235</v>
      </c>
      <c r="E652" t="s">
        <v>2421</v>
      </c>
      <c r="F652" t="s">
        <v>2228</v>
      </c>
      <c r="G652" t="s">
        <v>907</v>
      </c>
      <c r="H652" t="s">
        <v>4180</v>
      </c>
      <c r="I652" t="s">
        <v>4308</v>
      </c>
      <c r="J652">
        <v>64000</v>
      </c>
      <c r="K652">
        <v>256000</v>
      </c>
      <c r="L652" t="s">
        <v>3542</v>
      </c>
    </row>
    <row r="653" spans="2:12">
      <c r="B653">
        <v>18</v>
      </c>
      <c r="C653">
        <v>40</v>
      </c>
      <c r="D653">
        <v>245</v>
      </c>
      <c r="E653" t="s">
        <v>2423</v>
      </c>
      <c r="F653" t="s">
        <v>2228</v>
      </c>
      <c r="G653" t="s">
        <v>907</v>
      </c>
      <c r="H653" t="s">
        <v>4204</v>
      </c>
      <c r="I653" t="s">
        <v>4342</v>
      </c>
      <c r="J653">
        <v>66000</v>
      </c>
      <c r="K653">
        <v>264000</v>
      </c>
      <c r="L653" t="s">
        <v>3542</v>
      </c>
    </row>
    <row r="654" spans="2:12">
      <c r="B654">
        <v>18</v>
      </c>
      <c r="C654">
        <v>40</v>
      </c>
      <c r="D654">
        <v>255</v>
      </c>
      <c r="E654" t="s">
        <v>2407</v>
      </c>
      <c r="F654" t="s">
        <v>2228</v>
      </c>
      <c r="G654" t="s">
        <v>907</v>
      </c>
      <c r="H654" t="s">
        <v>4114</v>
      </c>
      <c r="I654" t="s">
        <v>4386</v>
      </c>
      <c r="J654">
        <v>78300</v>
      </c>
      <c r="K654">
        <v>313200</v>
      </c>
      <c r="L654" t="s">
        <v>3542</v>
      </c>
    </row>
    <row r="655" spans="2:12">
      <c r="B655">
        <v>18</v>
      </c>
      <c r="C655">
        <v>40</v>
      </c>
      <c r="D655">
        <v>265</v>
      </c>
      <c r="E655" t="s">
        <v>2409</v>
      </c>
      <c r="F655" t="s">
        <v>2228</v>
      </c>
      <c r="G655" t="s">
        <v>907</v>
      </c>
      <c r="H655" t="s">
        <v>4241</v>
      </c>
      <c r="I655" t="s">
        <v>4419</v>
      </c>
      <c r="J655">
        <v>74000</v>
      </c>
      <c r="K655">
        <v>296000</v>
      </c>
      <c r="L655" t="s">
        <v>3542</v>
      </c>
    </row>
    <row r="656" spans="2:12">
      <c r="B656">
        <v>18</v>
      </c>
      <c r="C656">
        <v>40</v>
      </c>
      <c r="D656">
        <v>285</v>
      </c>
      <c r="E656" t="s">
        <v>2410</v>
      </c>
      <c r="F656" t="s">
        <v>2228</v>
      </c>
      <c r="G656" t="s">
        <v>907</v>
      </c>
      <c r="H656" t="s">
        <v>4475</v>
      </c>
      <c r="I656" t="s">
        <v>4476</v>
      </c>
      <c r="J656">
        <v>82600</v>
      </c>
      <c r="K656">
        <v>330400</v>
      </c>
      <c r="L656" t="s">
        <v>3542</v>
      </c>
    </row>
    <row r="657" spans="2:12">
      <c r="B657">
        <v>18</v>
      </c>
      <c r="C657">
        <v>45</v>
      </c>
      <c r="D657">
        <v>225</v>
      </c>
      <c r="E657" t="s">
        <v>2421</v>
      </c>
      <c r="F657" t="s">
        <v>2228</v>
      </c>
      <c r="G657" t="s">
        <v>907</v>
      </c>
      <c r="H657" t="s">
        <v>4293</v>
      </c>
      <c r="I657" t="s">
        <v>4294</v>
      </c>
      <c r="J657">
        <v>56300</v>
      </c>
      <c r="K657">
        <v>225200</v>
      </c>
      <c r="L657" t="s">
        <v>3542</v>
      </c>
    </row>
    <row r="658" spans="2:12">
      <c r="B658">
        <v>18</v>
      </c>
      <c r="C658">
        <v>45</v>
      </c>
      <c r="D658">
        <v>235</v>
      </c>
      <c r="E658" t="s">
        <v>2424</v>
      </c>
      <c r="F658" t="s">
        <v>2228</v>
      </c>
      <c r="G658" t="s">
        <v>907</v>
      </c>
      <c r="H658" t="s">
        <v>4188</v>
      </c>
      <c r="I658" t="s">
        <v>4313</v>
      </c>
      <c r="J658">
        <v>59700</v>
      </c>
      <c r="K658">
        <v>238800</v>
      </c>
      <c r="L658" t="s">
        <v>3542</v>
      </c>
    </row>
    <row r="659" spans="2:12">
      <c r="B659">
        <v>18</v>
      </c>
      <c r="C659">
        <v>45</v>
      </c>
      <c r="D659">
        <v>245</v>
      </c>
      <c r="E659" t="s">
        <v>2408</v>
      </c>
      <c r="F659" t="s">
        <v>2228</v>
      </c>
      <c r="G659" t="s">
        <v>907</v>
      </c>
      <c r="H659" t="s">
        <v>4355</v>
      </c>
      <c r="I659" t="s">
        <v>4356</v>
      </c>
      <c r="J659">
        <v>59300</v>
      </c>
      <c r="K659">
        <v>237200</v>
      </c>
      <c r="L659" t="s">
        <v>3542</v>
      </c>
    </row>
    <row r="660" spans="2:12">
      <c r="B660">
        <v>18</v>
      </c>
      <c r="C660">
        <v>45</v>
      </c>
      <c r="D660">
        <v>255</v>
      </c>
      <c r="E660" t="s">
        <v>2425</v>
      </c>
      <c r="F660" t="s">
        <v>2228</v>
      </c>
      <c r="G660" t="s">
        <v>907</v>
      </c>
      <c r="H660" t="s">
        <v>4391</v>
      </c>
      <c r="I660" t="s">
        <v>4392</v>
      </c>
      <c r="J660">
        <v>66500</v>
      </c>
      <c r="K660">
        <v>266000</v>
      </c>
      <c r="L660" t="s">
        <v>3542</v>
      </c>
    </row>
    <row r="661" spans="2:12">
      <c r="B661">
        <v>18</v>
      </c>
      <c r="C661">
        <v>45</v>
      </c>
      <c r="D661">
        <v>295</v>
      </c>
      <c r="E661" t="s">
        <v>2402</v>
      </c>
      <c r="F661" t="s">
        <v>2228</v>
      </c>
      <c r="G661" t="s">
        <v>907</v>
      </c>
      <c r="H661" t="s">
        <v>4509</v>
      </c>
      <c r="I661" t="s">
        <v>4510</v>
      </c>
      <c r="J661">
        <v>82000</v>
      </c>
      <c r="K661">
        <v>328000</v>
      </c>
      <c r="L661" t="s">
        <v>3542</v>
      </c>
    </row>
    <row r="662" spans="2:12">
      <c r="B662">
        <v>18</v>
      </c>
      <c r="C662">
        <v>50</v>
      </c>
      <c r="D662">
        <v>225</v>
      </c>
      <c r="E662" t="s">
        <v>2407</v>
      </c>
      <c r="F662" t="s">
        <v>2228</v>
      </c>
      <c r="G662" t="s">
        <v>907</v>
      </c>
      <c r="H662" t="s">
        <v>4297</v>
      </c>
      <c r="I662" t="s">
        <v>4298</v>
      </c>
      <c r="J662">
        <v>46800</v>
      </c>
      <c r="K662">
        <v>187200</v>
      </c>
      <c r="L662" t="s">
        <v>3542</v>
      </c>
    </row>
    <row r="663" spans="2:12">
      <c r="B663">
        <v>18</v>
      </c>
      <c r="C663">
        <v>50</v>
      </c>
      <c r="D663">
        <v>235</v>
      </c>
      <c r="E663" t="s">
        <v>2409</v>
      </c>
      <c r="F663" t="s">
        <v>2228</v>
      </c>
      <c r="G663" t="s">
        <v>907</v>
      </c>
      <c r="H663" t="s">
        <v>4316</v>
      </c>
      <c r="I663" t="s">
        <v>4317</v>
      </c>
      <c r="J663">
        <v>50100</v>
      </c>
      <c r="K663">
        <v>200400</v>
      </c>
      <c r="L663" t="s">
        <v>3542</v>
      </c>
    </row>
    <row r="664" spans="2:12">
      <c r="B664">
        <v>19</v>
      </c>
      <c r="C664">
        <v>25</v>
      </c>
      <c r="D664">
        <v>295</v>
      </c>
      <c r="E664" t="s">
        <v>2418</v>
      </c>
      <c r="F664" t="s">
        <v>2228</v>
      </c>
      <c r="G664" t="s">
        <v>907</v>
      </c>
      <c r="H664" t="s">
        <v>4481</v>
      </c>
      <c r="I664" t="s">
        <v>4482</v>
      </c>
      <c r="J664">
        <v>112400</v>
      </c>
      <c r="K664">
        <v>449600</v>
      </c>
      <c r="L664" t="s">
        <v>3542</v>
      </c>
    </row>
    <row r="665" spans="2:12">
      <c r="B665">
        <v>19</v>
      </c>
      <c r="C665">
        <v>30</v>
      </c>
      <c r="D665">
        <v>245</v>
      </c>
      <c r="E665" t="s">
        <v>2430</v>
      </c>
      <c r="F665" t="s">
        <v>2228</v>
      </c>
      <c r="G665" t="s">
        <v>907</v>
      </c>
      <c r="H665" t="s">
        <v>4318</v>
      </c>
      <c r="I665" t="s">
        <v>4319</v>
      </c>
      <c r="J665">
        <v>81200</v>
      </c>
      <c r="K665">
        <v>324800</v>
      </c>
      <c r="L665" t="s">
        <v>3542</v>
      </c>
    </row>
    <row r="666" spans="2:12">
      <c r="B666">
        <v>19</v>
      </c>
      <c r="C666">
        <v>30</v>
      </c>
      <c r="D666">
        <v>255</v>
      </c>
      <c r="E666" t="s">
        <v>2434</v>
      </c>
      <c r="F666" t="s">
        <v>2228</v>
      </c>
      <c r="G666" t="s">
        <v>907</v>
      </c>
      <c r="H666" t="s">
        <v>4361</v>
      </c>
      <c r="I666" t="s">
        <v>4362</v>
      </c>
      <c r="J666">
        <v>78900</v>
      </c>
      <c r="K666">
        <v>315600</v>
      </c>
      <c r="L666" t="s">
        <v>3542</v>
      </c>
    </row>
    <row r="667" spans="2:12">
      <c r="B667">
        <v>19</v>
      </c>
      <c r="C667">
        <v>30</v>
      </c>
      <c r="D667">
        <v>255</v>
      </c>
      <c r="E667" t="s">
        <v>2313</v>
      </c>
      <c r="F667" t="s">
        <v>2228</v>
      </c>
      <c r="G667" t="s">
        <v>907</v>
      </c>
      <c r="H667" t="s">
        <v>4371</v>
      </c>
      <c r="I667" t="s">
        <v>4372</v>
      </c>
      <c r="J667">
        <v>86900</v>
      </c>
      <c r="K667">
        <v>347600</v>
      </c>
      <c r="L667" t="s">
        <v>3542</v>
      </c>
    </row>
    <row r="668" spans="2:12">
      <c r="B668">
        <v>19</v>
      </c>
      <c r="C668">
        <v>30</v>
      </c>
      <c r="D668">
        <v>265</v>
      </c>
      <c r="E668" t="s">
        <v>2416</v>
      </c>
      <c r="F668" t="s">
        <v>2228</v>
      </c>
      <c r="G668" t="s">
        <v>907</v>
      </c>
      <c r="H668" t="s">
        <v>4395</v>
      </c>
      <c r="I668" t="s">
        <v>4396</v>
      </c>
      <c r="J668">
        <v>90200</v>
      </c>
      <c r="K668">
        <v>360800</v>
      </c>
      <c r="L668" t="s">
        <v>5839</v>
      </c>
    </row>
    <row r="669" spans="2:12">
      <c r="B669">
        <v>19</v>
      </c>
      <c r="C669">
        <v>30</v>
      </c>
      <c r="D669">
        <v>265</v>
      </c>
      <c r="E669" t="s">
        <v>2416</v>
      </c>
      <c r="F669" t="s">
        <v>2228</v>
      </c>
      <c r="G669" t="s">
        <v>907</v>
      </c>
      <c r="H669" t="s">
        <v>4395</v>
      </c>
      <c r="I669" t="s">
        <v>4396</v>
      </c>
      <c r="J669">
        <v>92800</v>
      </c>
      <c r="K669">
        <v>371200</v>
      </c>
      <c r="L669" t="s">
        <v>5839</v>
      </c>
    </row>
    <row r="670" spans="2:12">
      <c r="B670">
        <v>19</v>
      </c>
      <c r="C670">
        <v>30</v>
      </c>
      <c r="D670">
        <v>275</v>
      </c>
      <c r="E670" t="s">
        <v>2422</v>
      </c>
      <c r="F670" t="s">
        <v>2228</v>
      </c>
      <c r="G670" t="s">
        <v>907</v>
      </c>
      <c r="H670" t="s">
        <v>4430</v>
      </c>
      <c r="I670" t="s">
        <v>4431</v>
      </c>
      <c r="J670">
        <v>90700</v>
      </c>
      <c r="K670">
        <v>362800</v>
      </c>
      <c r="L670" t="s">
        <v>3542</v>
      </c>
    </row>
    <row r="671" spans="2:12">
      <c r="B671">
        <v>19</v>
      </c>
      <c r="C671">
        <v>30</v>
      </c>
      <c r="D671">
        <v>285</v>
      </c>
      <c r="E671" t="s">
        <v>2424</v>
      </c>
      <c r="F671" t="s">
        <v>2228</v>
      </c>
      <c r="G671" t="s">
        <v>907</v>
      </c>
      <c r="H671" t="s">
        <v>4459</v>
      </c>
      <c r="I671" t="s">
        <v>4460</v>
      </c>
      <c r="J671">
        <v>96500</v>
      </c>
      <c r="K671">
        <v>386000</v>
      </c>
      <c r="L671" t="s">
        <v>3542</v>
      </c>
    </row>
    <row r="672" spans="2:12">
      <c r="B672">
        <v>19</v>
      </c>
      <c r="C672">
        <v>30</v>
      </c>
      <c r="D672">
        <v>295</v>
      </c>
      <c r="E672" t="s">
        <v>2408</v>
      </c>
      <c r="F672" t="s">
        <v>2228</v>
      </c>
      <c r="G672" t="s">
        <v>907</v>
      </c>
      <c r="H672" t="s">
        <v>4493</v>
      </c>
      <c r="I672" t="s">
        <v>4494</v>
      </c>
      <c r="J672">
        <v>106400</v>
      </c>
      <c r="K672">
        <v>425600</v>
      </c>
      <c r="L672" t="s">
        <v>3542</v>
      </c>
    </row>
    <row r="673" spans="2:12">
      <c r="B673">
        <v>19</v>
      </c>
      <c r="C673">
        <v>30</v>
      </c>
      <c r="D673">
        <v>305</v>
      </c>
      <c r="E673" t="s">
        <v>2435</v>
      </c>
      <c r="F673" t="s">
        <v>2228</v>
      </c>
      <c r="G673" t="s">
        <v>907</v>
      </c>
      <c r="H673" t="s">
        <v>4515</v>
      </c>
      <c r="I673" t="s">
        <v>4516</v>
      </c>
      <c r="J673">
        <v>103300</v>
      </c>
      <c r="K673">
        <v>413200</v>
      </c>
      <c r="L673" t="s">
        <v>3542</v>
      </c>
    </row>
    <row r="674" spans="2:12">
      <c r="B674">
        <v>19</v>
      </c>
      <c r="C674">
        <v>30</v>
      </c>
      <c r="D674">
        <v>315</v>
      </c>
      <c r="E674" t="s">
        <v>2411</v>
      </c>
      <c r="F674" t="s">
        <v>2228</v>
      </c>
      <c r="G674" t="s">
        <v>907</v>
      </c>
      <c r="H674" t="s">
        <v>4527</v>
      </c>
      <c r="I674" t="s">
        <v>4528</v>
      </c>
      <c r="J674">
        <v>109000</v>
      </c>
      <c r="K674">
        <v>436000</v>
      </c>
      <c r="L674" t="s">
        <v>3542</v>
      </c>
    </row>
    <row r="675" spans="2:12">
      <c r="B675">
        <v>19</v>
      </c>
      <c r="C675">
        <v>30</v>
      </c>
      <c r="D675">
        <v>325</v>
      </c>
      <c r="E675" t="s">
        <v>2410</v>
      </c>
      <c r="F675" t="s">
        <v>2228</v>
      </c>
      <c r="G675" t="s">
        <v>907</v>
      </c>
      <c r="H675" t="s">
        <v>4543</v>
      </c>
      <c r="I675" t="s">
        <v>4544</v>
      </c>
      <c r="J675">
        <v>102800</v>
      </c>
      <c r="K675">
        <v>411200</v>
      </c>
      <c r="L675" t="s">
        <v>3542</v>
      </c>
    </row>
    <row r="676" spans="2:12">
      <c r="B676">
        <v>19</v>
      </c>
      <c r="C676">
        <v>30</v>
      </c>
      <c r="D676">
        <v>355</v>
      </c>
      <c r="E676" t="s">
        <v>2428</v>
      </c>
      <c r="F676" t="s">
        <v>2228</v>
      </c>
      <c r="G676" t="s">
        <v>907</v>
      </c>
      <c r="H676" t="s">
        <v>4560</v>
      </c>
      <c r="I676" t="s">
        <v>4561</v>
      </c>
      <c r="J676">
        <v>127400</v>
      </c>
      <c r="K676">
        <v>509600</v>
      </c>
      <c r="L676" t="s">
        <v>3542</v>
      </c>
    </row>
    <row r="677" spans="2:12">
      <c r="B677">
        <v>19</v>
      </c>
      <c r="C677">
        <v>35</v>
      </c>
      <c r="D677">
        <v>225</v>
      </c>
      <c r="E677" t="s">
        <v>2415</v>
      </c>
      <c r="F677" t="s">
        <v>2228</v>
      </c>
      <c r="G677" t="s">
        <v>907</v>
      </c>
      <c r="H677" t="s">
        <v>4280</v>
      </c>
      <c r="I677" t="s">
        <v>4281</v>
      </c>
      <c r="J677">
        <v>66200</v>
      </c>
      <c r="K677">
        <v>264800</v>
      </c>
      <c r="L677" t="s">
        <v>3542</v>
      </c>
    </row>
    <row r="678" spans="2:12">
      <c r="B678">
        <v>19</v>
      </c>
      <c r="C678">
        <v>35</v>
      </c>
      <c r="D678">
        <v>225</v>
      </c>
      <c r="E678" t="s">
        <v>2431</v>
      </c>
      <c r="F678" t="s">
        <v>2228</v>
      </c>
      <c r="G678" t="s">
        <v>907</v>
      </c>
      <c r="H678" t="s">
        <v>4278</v>
      </c>
      <c r="I678" t="s">
        <v>4279</v>
      </c>
      <c r="J678">
        <v>72900</v>
      </c>
      <c r="K678">
        <v>291600</v>
      </c>
      <c r="L678" t="s">
        <v>3542</v>
      </c>
    </row>
    <row r="679" spans="2:12">
      <c r="B679">
        <v>19</v>
      </c>
      <c r="C679">
        <v>35</v>
      </c>
      <c r="D679">
        <v>235</v>
      </c>
      <c r="E679" t="s">
        <v>2434</v>
      </c>
      <c r="F679" t="s">
        <v>2228</v>
      </c>
      <c r="G679" t="s">
        <v>907</v>
      </c>
      <c r="H679" t="s">
        <v>4301</v>
      </c>
      <c r="I679" t="s">
        <v>4302</v>
      </c>
      <c r="J679">
        <v>68200</v>
      </c>
      <c r="K679">
        <v>272800</v>
      </c>
      <c r="L679" t="s">
        <v>5839</v>
      </c>
    </row>
    <row r="680" spans="2:12">
      <c r="B680">
        <v>19</v>
      </c>
      <c r="C680">
        <v>35</v>
      </c>
      <c r="D680">
        <v>235</v>
      </c>
      <c r="E680" t="s">
        <v>2434</v>
      </c>
      <c r="F680" t="s">
        <v>2228</v>
      </c>
      <c r="G680" t="s">
        <v>907</v>
      </c>
      <c r="H680" t="s">
        <v>4301</v>
      </c>
      <c r="I680" t="s">
        <v>4302</v>
      </c>
      <c r="J680">
        <v>71700</v>
      </c>
      <c r="K680">
        <v>286800</v>
      </c>
      <c r="L680" t="s">
        <v>5839</v>
      </c>
    </row>
    <row r="681" spans="2:12">
      <c r="B681">
        <v>19</v>
      </c>
      <c r="C681">
        <v>35</v>
      </c>
      <c r="D681">
        <v>235</v>
      </c>
      <c r="E681" t="s">
        <v>2313</v>
      </c>
      <c r="F681" t="s">
        <v>2228</v>
      </c>
      <c r="G681" t="s">
        <v>907</v>
      </c>
      <c r="H681" t="s">
        <v>3653</v>
      </c>
      <c r="I681" t="s">
        <v>4303</v>
      </c>
      <c r="J681">
        <v>76500</v>
      </c>
      <c r="K681">
        <v>306000</v>
      </c>
      <c r="L681" t="s">
        <v>3542</v>
      </c>
    </row>
    <row r="682" spans="2:12">
      <c r="B682">
        <v>19</v>
      </c>
      <c r="C682">
        <v>35</v>
      </c>
      <c r="D682">
        <v>245</v>
      </c>
      <c r="E682" t="s">
        <v>2430</v>
      </c>
      <c r="F682" t="s">
        <v>2228</v>
      </c>
      <c r="G682" t="s">
        <v>907</v>
      </c>
      <c r="H682" t="s">
        <v>4330</v>
      </c>
      <c r="I682" t="s">
        <v>4331</v>
      </c>
      <c r="J682">
        <v>82800</v>
      </c>
      <c r="K682">
        <v>331200</v>
      </c>
      <c r="L682" t="s">
        <v>3542</v>
      </c>
    </row>
    <row r="683" spans="2:12">
      <c r="B683">
        <v>19</v>
      </c>
      <c r="C683">
        <v>35</v>
      </c>
      <c r="D683">
        <v>245</v>
      </c>
      <c r="E683" t="s">
        <v>2416</v>
      </c>
      <c r="F683" t="s">
        <v>2228</v>
      </c>
      <c r="G683" t="s">
        <v>907</v>
      </c>
      <c r="H683" t="s">
        <v>4328</v>
      </c>
      <c r="I683" t="s">
        <v>4329</v>
      </c>
      <c r="J683">
        <v>74600</v>
      </c>
      <c r="K683">
        <v>298400</v>
      </c>
      <c r="L683" t="s">
        <v>5839</v>
      </c>
    </row>
    <row r="684" spans="2:12">
      <c r="B684">
        <v>19</v>
      </c>
      <c r="C684">
        <v>35</v>
      </c>
      <c r="D684">
        <v>245</v>
      </c>
      <c r="E684" t="s">
        <v>2416</v>
      </c>
      <c r="F684" t="s">
        <v>2228</v>
      </c>
      <c r="G684" t="s">
        <v>907</v>
      </c>
      <c r="H684" t="s">
        <v>4328</v>
      </c>
      <c r="I684" t="s">
        <v>4329</v>
      </c>
      <c r="J684">
        <v>79100</v>
      </c>
      <c r="K684">
        <v>316400</v>
      </c>
      <c r="L684" t="s">
        <v>5839</v>
      </c>
    </row>
    <row r="685" spans="2:12">
      <c r="B685">
        <v>19</v>
      </c>
      <c r="C685">
        <v>35</v>
      </c>
      <c r="D685">
        <v>245</v>
      </c>
      <c r="E685" t="s">
        <v>2416</v>
      </c>
      <c r="F685" t="s">
        <v>2228</v>
      </c>
      <c r="G685" t="s">
        <v>907</v>
      </c>
      <c r="H685" t="s">
        <v>4328</v>
      </c>
      <c r="I685" t="s">
        <v>4329</v>
      </c>
      <c r="J685">
        <v>80000</v>
      </c>
      <c r="K685">
        <v>320000</v>
      </c>
      <c r="L685" t="s">
        <v>5839</v>
      </c>
    </row>
    <row r="686" spans="2:12">
      <c r="B686">
        <v>19</v>
      </c>
      <c r="C686">
        <v>35</v>
      </c>
      <c r="D686">
        <v>255</v>
      </c>
      <c r="E686" t="s">
        <v>2420</v>
      </c>
      <c r="F686" t="s">
        <v>2228</v>
      </c>
      <c r="G686" t="s">
        <v>907</v>
      </c>
      <c r="H686" t="s">
        <v>4377</v>
      </c>
      <c r="I686" t="s">
        <v>4378</v>
      </c>
      <c r="J686">
        <v>85300</v>
      </c>
      <c r="K686">
        <v>341200</v>
      </c>
      <c r="L686" t="s">
        <v>3542</v>
      </c>
    </row>
    <row r="687" spans="2:12">
      <c r="B687">
        <v>19</v>
      </c>
      <c r="C687">
        <v>35</v>
      </c>
      <c r="D687">
        <v>255</v>
      </c>
      <c r="E687" t="s">
        <v>2422</v>
      </c>
      <c r="F687" t="s">
        <v>2228</v>
      </c>
      <c r="G687" t="s">
        <v>907</v>
      </c>
      <c r="H687" t="s">
        <v>4375</v>
      </c>
      <c r="I687" t="s">
        <v>4376</v>
      </c>
      <c r="J687">
        <v>92200</v>
      </c>
      <c r="K687">
        <v>368800</v>
      </c>
      <c r="L687" t="s">
        <v>5839</v>
      </c>
    </row>
    <row r="688" spans="2:12">
      <c r="B688">
        <v>19</v>
      </c>
      <c r="C688">
        <v>35</v>
      </c>
      <c r="D688">
        <v>255</v>
      </c>
      <c r="E688" t="s">
        <v>2422</v>
      </c>
      <c r="F688" t="s">
        <v>2228</v>
      </c>
      <c r="G688" t="s">
        <v>907</v>
      </c>
      <c r="H688" t="s">
        <v>4375</v>
      </c>
      <c r="I688" t="s">
        <v>4376</v>
      </c>
      <c r="J688">
        <v>85300</v>
      </c>
      <c r="K688">
        <v>341200</v>
      </c>
      <c r="L688" t="s">
        <v>5839</v>
      </c>
    </row>
    <row r="689" spans="2:12">
      <c r="B689">
        <v>19</v>
      </c>
      <c r="C689">
        <v>35</v>
      </c>
      <c r="D689">
        <v>255</v>
      </c>
      <c r="E689" t="s">
        <v>2422</v>
      </c>
      <c r="F689" t="s">
        <v>2228</v>
      </c>
      <c r="G689" t="s">
        <v>907</v>
      </c>
      <c r="H689" t="s">
        <v>4375</v>
      </c>
      <c r="I689" t="s">
        <v>4376</v>
      </c>
      <c r="J689">
        <v>92200</v>
      </c>
      <c r="K689">
        <v>368800</v>
      </c>
      <c r="L689" t="s">
        <v>5839</v>
      </c>
    </row>
    <row r="690" spans="2:12">
      <c r="B690">
        <v>19</v>
      </c>
      <c r="C690">
        <v>35</v>
      </c>
      <c r="D690">
        <v>255</v>
      </c>
      <c r="E690" t="s">
        <v>2330</v>
      </c>
      <c r="F690" t="s">
        <v>2228</v>
      </c>
      <c r="G690" t="s">
        <v>907</v>
      </c>
      <c r="H690" t="s">
        <v>3701</v>
      </c>
      <c r="I690" t="s">
        <v>4379</v>
      </c>
      <c r="J690">
        <v>92200</v>
      </c>
      <c r="K690">
        <v>368800</v>
      </c>
      <c r="L690" t="s">
        <v>3542</v>
      </c>
    </row>
    <row r="691" spans="2:12">
      <c r="B691">
        <v>19</v>
      </c>
      <c r="C691">
        <v>35</v>
      </c>
      <c r="D691">
        <v>265</v>
      </c>
      <c r="E691" t="s">
        <v>2424</v>
      </c>
      <c r="F691" t="s">
        <v>2228</v>
      </c>
      <c r="G691" t="s">
        <v>907</v>
      </c>
      <c r="H691" t="s">
        <v>4403</v>
      </c>
      <c r="I691" t="s">
        <v>4404</v>
      </c>
      <c r="J691">
        <v>87800</v>
      </c>
      <c r="K691">
        <v>351200</v>
      </c>
      <c r="L691" t="s">
        <v>3542</v>
      </c>
    </row>
    <row r="692" spans="2:12">
      <c r="B692">
        <v>19</v>
      </c>
      <c r="C692">
        <v>35</v>
      </c>
      <c r="D692">
        <v>265</v>
      </c>
      <c r="E692" t="s">
        <v>2424</v>
      </c>
      <c r="F692" t="s">
        <v>2228</v>
      </c>
      <c r="G692" t="s">
        <v>907</v>
      </c>
      <c r="H692" t="s">
        <v>4413</v>
      </c>
      <c r="I692" t="s">
        <v>4414</v>
      </c>
      <c r="J692">
        <v>92900</v>
      </c>
      <c r="K692">
        <v>371600</v>
      </c>
      <c r="L692" t="s">
        <v>3542</v>
      </c>
    </row>
    <row r="693" spans="2:12">
      <c r="B693">
        <v>19</v>
      </c>
      <c r="C693">
        <v>35</v>
      </c>
      <c r="D693">
        <v>275</v>
      </c>
      <c r="E693" t="s">
        <v>2408</v>
      </c>
      <c r="F693" t="s">
        <v>2228</v>
      </c>
      <c r="G693" t="s">
        <v>907</v>
      </c>
      <c r="H693" t="s">
        <v>4440</v>
      </c>
      <c r="I693" t="s">
        <v>4441</v>
      </c>
      <c r="J693">
        <v>85300</v>
      </c>
      <c r="K693">
        <v>341200</v>
      </c>
      <c r="L693" t="s">
        <v>5839</v>
      </c>
    </row>
    <row r="694" spans="2:12">
      <c r="B694">
        <v>19</v>
      </c>
      <c r="C694">
        <v>35</v>
      </c>
      <c r="D694">
        <v>275</v>
      </c>
      <c r="E694" t="s">
        <v>2408</v>
      </c>
      <c r="F694" t="s">
        <v>2228</v>
      </c>
      <c r="G694" t="s">
        <v>907</v>
      </c>
      <c r="H694" t="s">
        <v>4440</v>
      </c>
      <c r="I694" t="s">
        <v>4441</v>
      </c>
      <c r="J694">
        <v>93200</v>
      </c>
      <c r="K694">
        <v>372800</v>
      </c>
      <c r="L694" t="s">
        <v>5839</v>
      </c>
    </row>
    <row r="695" spans="2:12">
      <c r="B695">
        <v>19</v>
      </c>
      <c r="C695">
        <v>35</v>
      </c>
      <c r="D695">
        <v>275</v>
      </c>
      <c r="E695" t="s">
        <v>2422</v>
      </c>
      <c r="F695" t="s">
        <v>2228</v>
      </c>
      <c r="G695" t="s">
        <v>907</v>
      </c>
      <c r="H695" t="s">
        <v>4447</v>
      </c>
      <c r="I695" t="s">
        <v>4448</v>
      </c>
      <c r="J695">
        <v>89600</v>
      </c>
      <c r="K695">
        <v>358400</v>
      </c>
      <c r="L695" t="s">
        <v>3542</v>
      </c>
    </row>
    <row r="696" spans="2:12">
      <c r="B696">
        <v>19</v>
      </c>
      <c r="C696">
        <v>35</v>
      </c>
      <c r="D696">
        <v>285</v>
      </c>
      <c r="E696" t="s">
        <v>2425</v>
      </c>
      <c r="F696" t="s">
        <v>2228</v>
      </c>
      <c r="G696" t="s">
        <v>907</v>
      </c>
      <c r="H696" t="s">
        <v>4470</v>
      </c>
      <c r="I696" t="s">
        <v>4471</v>
      </c>
      <c r="J696">
        <v>101500</v>
      </c>
      <c r="K696">
        <v>406000</v>
      </c>
      <c r="L696" t="s">
        <v>3542</v>
      </c>
    </row>
    <row r="697" spans="2:12">
      <c r="B697">
        <v>19</v>
      </c>
      <c r="C697">
        <v>35</v>
      </c>
      <c r="D697">
        <v>295</v>
      </c>
      <c r="E697" t="s">
        <v>2411</v>
      </c>
      <c r="F697" t="s">
        <v>2228</v>
      </c>
      <c r="G697" t="s">
        <v>907</v>
      </c>
      <c r="H697" t="s">
        <v>4501</v>
      </c>
      <c r="I697" t="s">
        <v>4502</v>
      </c>
      <c r="J697">
        <v>105600</v>
      </c>
      <c r="K697">
        <v>422400</v>
      </c>
      <c r="L697" t="s">
        <v>3542</v>
      </c>
    </row>
    <row r="698" spans="2:12">
      <c r="B698">
        <v>19</v>
      </c>
      <c r="C698">
        <v>40</v>
      </c>
      <c r="D698">
        <v>225</v>
      </c>
      <c r="E698" t="s">
        <v>2416</v>
      </c>
      <c r="F698" t="s">
        <v>2228</v>
      </c>
      <c r="G698" t="s">
        <v>907</v>
      </c>
      <c r="H698" t="s">
        <v>4289</v>
      </c>
      <c r="I698" t="s">
        <v>4290</v>
      </c>
      <c r="J698">
        <v>71500</v>
      </c>
      <c r="K698">
        <v>286000</v>
      </c>
      <c r="L698" t="s">
        <v>5839</v>
      </c>
    </row>
    <row r="699" spans="2:12">
      <c r="B699">
        <v>19</v>
      </c>
      <c r="C699">
        <v>40</v>
      </c>
      <c r="D699">
        <v>225</v>
      </c>
      <c r="E699" t="s">
        <v>2416</v>
      </c>
      <c r="F699" t="s">
        <v>2228</v>
      </c>
      <c r="G699" t="s">
        <v>907</v>
      </c>
      <c r="H699" t="s">
        <v>4289</v>
      </c>
      <c r="I699" t="s">
        <v>4290</v>
      </c>
      <c r="J699">
        <v>71000</v>
      </c>
      <c r="K699">
        <v>284000</v>
      </c>
      <c r="L699" t="s">
        <v>5839</v>
      </c>
    </row>
    <row r="700" spans="2:12">
      <c r="B700">
        <v>19</v>
      </c>
      <c r="C700">
        <v>40</v>
      </c>
      <c r="D700">
        <v>225</v>
      </c>
      <c r="E700" t="s">
        <v>2320</v>
      </c>
      <c r="F700" t="s">
        <v>2228</v>
      </c>
      <c r="G700" t="s">
        <v>907</v>
      </c>
      <c r="H700" t="s">
        <v>3627</v>
      </c>
      <c r="I700" t="s">
        <v>4288</v>
      </c>
      <c r="J700">
        <v>75600</v>
      </c>
      <c r="K700">
        <v>302400</v>
      </c>
      <c r="L700" t="s">
        <v>3542</v>
      </c>
    </row>
    <row r="701" spans="2:12">
      <c r="B701">
        <v>19</v>
      </c>
      <c r="C701">
        <v>40</v>
      </c>
      <c r="D701">
        <v>235</v>
      </c>
      <c r="E701" t="s">
        <v>2422</v>
      </c>
      <c r="F701" t="s">
        <v>2228</v>
      </c>
      <c r="G701" t="s">
        <v>907</v>
      </c>
      <c r="H701" t="s">
        <v>4182</v>
      </c>
      <c r="I701" t="s">
        <v>4309</v>
      </c>
      <c r="J701">
        <v>71000</v>
      </c>
      <c r="K701">
        <v>284000</v>
      </c>
      <c r="L701" t="s">
        <v>5839</v>
      </c>
    </row>
    <row r="702" spans="2:12">
      <c r="B702">
        <v>19</v>
      </c>
      <c r="C702">
        <v>40</v>
      </c>
      <c r="D702">
        <v>235</v>
      </c>
      <c r="E702" t="s">
        <v>2422</v>
      </c>
      <c r="F702" t="s">
        <v>2228</v>
      </c>
      <c r="G702" t="s">
        <v>907</v>
      </c>
      <c r="H702" t="s">
        <v>4182</v>
      </c>
      <c r="I702" t="s">
        <v>4309</v>
      </c>
      <c r="J702">
        <v>65800</v>
      </c>
      <c r="K702">
        <v>263200</v>
      </c>
      <c r="L702" t="s">
        <v>5839</v>
      </c>
    </row>
    <row r="703" spans="2:12">
      <c r="B703">
        <v>19</v>
      </c>
      <c r="C703">
        <v>40</v>
      </c>
      <c r="D703">
        <v>245</v>
      </c>
      <c r="E703" t="s">
        <v>2321</v>
      </c>
      <c r="F703" t="s">
        <v>2228</v>
      </c>
      <c r="G703" t="s">
        <v>907</v>
      </c>
      <c r="H703" t="s">
        <v>4345</v>
      </c>
      <c r="I703" t="s">
        <v>4346</v>
      </c>
      <c r="J703">
        <v>78000</v>
      </c>
      <c r="K703">
        <v>312000</v>
      </c>
      <c r="L703" t="s">
        <v>3542</v>
      </c>
    </row>
    <row r="704" spans="2:12">
      <c r="B704">
        <v>19</v>
      </c>
      <c r="C704">
        <v>40</v>
      </c>
      <c r="D704">
        <v>245</v>
      </c>
      <c r="E704" t="s">
        <v>2424</v>
      </c>
      <c r="F704" t="s">
        <v>2228</v>
      </c>
      <c r="G704" t="s">
        <v>907</v>
      </c>
      <c r="H704" t="s">
        <v>4343</v>
      </c>
      <c r="I704" t="s">
        <v>4344</v>
      </c>
      <c r="J704">
        <v>67500</v>
      </c>
      <c r="K704">
        <v>270000</v>
      </c>
      <c r="L704" t="s">
        <v>3542</v>
      </c>
    </row>
    <row r="705" spans="2:12">
      <c r="B705">
        <v>19</v>
      </c>
      <c r="C705">
        <v>40</v>
      </c>
      <c r="D705">
        <v>245</v>
      </c>
      <c r="E705" t="s">
        <v>2424</v>
      </c>
      <c r="F705" t="s">
        <v>2228</v>
      </c>
      <c r="G705" t="s">
        <v>907</v>
      </c>
      <c r="H705" t="s">
        <v>4347</v>
      </c>
      <c r="I705" t="s">
        <v>4348</v>
      </c>
      <c r="J705">
        <v>70800</v>
      </c>
      <c r="K705">
        <v>283200</v>
      </c>
      <c r="L705" t="s">
        <v>3542</v>
      </c>
    </row>
    <row r="706" spans="2:12">
      <c r="B706">
        <v>19</v>
      </c>
      <c r="C706">
        <v>40</v>
      </c>
      <c r="D706">
        <v>255</v>
      </c>
      <c r="E706" t="s">
        <v>2408</v>
      </c>
      <c r="F706" t="s">
        <v>2228</v>
      </c>
      <c r="G706" t="s">
        <v>907</v>
      </c>
      <c r="H706" t="s">
        <v>4118</v>
      </c>
      <c r="I706" t="s">
        <v>4387</v>
      </c>
      <c r="J706">
        <v>74600</v>
      </c>
      <c r="K706">
        <v>298400</v>
      </c>
      <c r="L706" t="s">
        <v>3542</v>
      </c>
    </row>
    <row r="707" spans="2:12">
      <c r="B707">
        <v>19</v>
      </c>
      <c r="C707">
        <v>40</v>
      </c>
      <c r="D707">
        <v>265</v>
      </c>
      <c r="E707" t="s">
        <v>2435</v>
      </c>
      <c r="F707" t="s">
        <v>2228</v>
      </c>
      <c r="G707" t="s">
        <v>907</v>
      </c>
      <c r="H707" t="s">
        <v>4420</v>
      </c>
      <c r="I707" t="s">
        <v>4421</v>
      </c>
      <c r="J707">
        <v>82300</v>
      </c>
      <c r="K707">
        <v>329200</v>
      </c>
      <c r="L707" t="s">
        <v>5839</v>
      </c>
    </row>
    <row r="708" spans="2:12">
      <c r="B708">
        <v>19</v>
      </c>
      <c r="C708">
        <v>40</v>
      </c>
      <c r="D708">
        <v>265</v>
      </c>
      <c r="E708" t="s">
        <v>2435</v>
      </c>
      <c r="F708" t="s">
        <v>2228</v>
      </c>
      <c r="G708" t="s">
        <v>907</v>
      </c>
      <c r="H708" t="s">
        <v>4420</v>
      </c>
      <c r="I708" t="s">
        <v>4421</v>
      </c>
      <c r="J708">
        <v>82300</v>
      </c>
      <c r="K708">
        <v>329200</v>
      </c>
      <c r="L708" t="s">
        <v>5839</v>
      </c>
    </row>
    <row r="709" spans="2:12">
      <c r="B709">
        <v>19</v>
      </c>
      <c r="C709">
        <v>40</v>
      </c>
      <c r="D709">
        <v>275</v>
      </c>
      <c r="E709" t="s">
        <v>2410</v>
      </c>
      <c r="F709" t="s">
        <v>2228</v>
      </c>
      <c r="G709" t="s">
        <v>907</v>
      </c>
      <c r="H709" t="s">
        <v>4126</v>
      </c>
      <c r="I709" t="s">
        <v>4449</v>
      </c>
      <c r="J709">
        <v>83400</v>
      </c>
      <c r="K709">
        <v>333600</v>
      </c>
      <c r="L709" t="s">
        <v>5839</v>
      </c>
    </row>
    <row r="710" spans="2:12">
      <c r="B710">
        <v>19</v>
      </c>
      <c r="C710">
        <v>40</v>
      </c>
      <c r="D710">
        <v>275</v>
      </c>
      <c r="E710" t="s">
        <v>2410</v>
      </c>
      <c r="F710" t="s">
        <v>2228</v>
      </c>
      <c r="G710" t="s">
        <v>907</v>
      </c>
      <c r="H710" t="s">
        <v>4126</v>
      </c>
      <c r="I710" t="s">
        <v>4449</v>
      </c>
      <c r="J710">
        <v>88300</v>
      </c>
      <c r="K710">
        <v>353200</v>
      </c>
      <c r="L710" t="s">
        <v>5839</v>
      </c>
    </row>
    <row r="711" spans="2:12">
      <c r="B711">
        <v>19</v>
      </c>
      <c r="C711">
        <v>45</v>
      </c>
      <c r="D711">
        <v>225</v>
      </c>
      <c r="E711" t="s">
        <v>2422</v>
      </c>
      <c r="F711" t="s">
        <v>2228</v>
      </c>
      <c r="G711" t="s">
        <v>907</v>
      </c>
      <c r="H711" t="s">
        <v>4295</v>
      </c>
      <c r="I711" t="s">
        <v>4296</v>
      </c>
      <c r="J711">
        <v>58500</v>
      </c>
      <c r="K711">
        <v>234000</v>
      </c>
      <c r="L711" t="s">
        <v>3542</v>
      </c>
    </row>
    <row r="712" spans="2:12">
      <c r="B712">
        <v>19</v>
      </c>
      <c r="C712">
        <v>45</v>
      </c>
      <c r="D712">
        <v>245</v>
      </c>
      <c r="E712" t="s">
        <v>2339</v>
      </c>
      <c r="F712" t="s">
        <v>2228</v>
      </c>
      <c r="G712" t="s">
        <v>907</v>
      </c>
      <c r="H712" t="s">
        <v>4357</v>
      </c>
      <c r="I712" t="s">
        <v>4358</v>
      </c>
      <c r="J712">
        <v>70300</v>
      </c>
      <c r="K712">
        <v>281200</v>
      </c>
      <c r="L712" t="s">
        <v>3542</v>
      </c>
    </row>
    <row r="713" spans="2:12">
      <c r="B713">
        <v>20</v>
      </c>
      <c r="C713">
        <v>25</v>
      </c>
      <c r="D713">
        <v>285</v>
      </c>
      <c r="E713" t="s">
        <v>2416</v>
      </c>
      <c r="F713" t="s">
        <v>2228</v>
      </c>
      <c r="G713" t="s">
        <v>907</v>
      </c>
      <c r="H713" t="s">
        <v>4453</v>
      </c>
      <c r="I713" t="s">
        <v>4454</v>
      </c>
      <c r="J713">
        <v>117800</v>
      </c>
      <c r="K713">
        <v>471200</v>
      </c>
      <c r="L713" t="s">
        <v>3542</v>
      </c>
    </row>
    <row r="714" spans="2:12">
      <c r="B714">
        <v>20</v>
      </c>
      <c r="C714">
        <v>25</v>
      </c>
      <c r="D714">
        <v>295</v>
      </c>
      <c r="E714" t="s">
        <v>2421</v>
      </c>
      <c r="F714" t="s">
        <v>2228</v>
      </c>
      <c r="G714" t="s">
        <v>907</v>
      </c>
      <c r="H714" t="s">
        <v>4483</v>
      </c>
      <c r="I714" t="s">
        <v>4484</v>
      </c>
      <c r="J714">
        <v>137100</v>
      </c>
      <c r="K714">
        <v>548400</v>
      </c>
      <c r="L714" t="s">
        <v>3542</v>
      </c>
    </row>
    <row r="715" spans="2:12">
      <c r="B715">
        <v>20</v>
      </c>
      <c r="C715">
        <v>25</v>
      </c>
      <c r="D715">
        <v>305</v>
      </c>
      <c r="E715" t="s">
        <v>2423</v>
      </c>
      <c r="F715" t="s">
        <v>2228</v>
      </c>
      <c r="G715" t="s">
        <v>907</v>
      </c>
      <c r="H715" t="s">
        <v>4513</v>
      </c>
      <c r="I715" t="s">
        <v>4514</v>
      </c>
      <c r="J715">
        <v>128200</v>
      </c>
      <c r="K715">
        <v>512800</v>
      </c>
      <c r="L715" t="s">
        <v>3542</v>
      </c>
    </row>
    <row r="716" spans="2:12">
      <c r="B716">
        <v>20</v>
      </c>
      <c r="C716">
        <v>25</v>
      </c>
      <c r="D716">
        <v>325</v>
      </c>
      <c r="E716" t="s">
        <v>2409</v>
      </c>
      <c r="F716" t="s">
        <v>2228</v>
      </c>
      <c r="G716" t="s">
        <v>907</v>
      </c>
      <c r="H716" t="s">
        <v>4539</v>
      </c>
      <c r="I716" t="s">
        <v>4540</v>
      </c>
      <c r="J716">
        <v>146900</v>
      </c>
      <c r="K716">
        <v>587600</v>
      </c>
      <c r="L716" t="s">
        <v>3542</v>
      </c>
    </row>
    <row r="717" spans="2:12">
      <c r="B717">
        <v>20</v>
      </c>
      <c r="C717">
        <v>30</v>
      </c>
      <c r="D717">
        <v>235</v>
      </c>
      <c r="E717" t="s">
        <v>2415</v>
      </c>
      <c r="F717" t="s">
        <v>2228</v>
      </c>
      <c r="G717" t="s">
        <v>907</v>
      </c>
      <c r="H717" t="s">
        <v>4299</v>
      </c>
      <c r="I717" t="s">
        <v>4300</v>
      </c>
      <c r="J717">
        <v>92600</v>
      </c>
      <c r="K717">
        <v>370400</v>
      </c>
      <c r="L717" t="s">
        <v>3542</v>
      </c>
    </row>
    <row r="718" spans="2:12">
      <c r="B718">
        <v>20</v>
      </c>
      <c r="C718">
        <v>30</v>
      </c>
      <c r="D718">
        <v>245</v>
      </c>
      <c r="E718" t="s">
        <v>2432</v>
      </c>
      <c r="F718" t="s">
        <v>2228</v>
      </c>
      <c r="G718" t="s">
        <v>907</v>
      </c>
      <c r="H718" t="s">
        <v>4320</v>
      </c>
      <c r="I718" t="s">
        <v>4321</v>
      </c>
      <c r="J718">
        <v>93200</v>
      </c>
      <c r="K718">
        <v>372800</v>
      </c>
      <c r="L718" t="s">
        <v>5839</v>
      </c>
    </row>
    <row r="719" spans="2:12">
      <c r="B719">
        <v>20</v>
      </c>
      <c r="C719">
        <v>30</v>
      </c>
      <c r="D719">
        <v>245</v>
      </c>
      <c r="E719" t="s">
        <v>2432</v>
      </c>
      <c r="F719" t="s">
        <v>2228</v>
      </c>
      <c r="G719" t="s">
        <v>907</v>
      </c>
      <c r="H719" t="s">
        <v>4320</v>
      </c>
      <c r="I719" t="s">
        <v>4321</v>
      </c>
      <c r="J719">
        <v>97900</v>
      </c>
      <c r="K719">
        <v>391600</v>
      </c>
      <c r="L719" t="s">
        <v>5839</v>
      </c>
    </row>
    <row r="720" spans="2:12">
      <c r="B720">
        <v>20</v>
      </c>
      <c r="C720">
        <v>30</v>
      </c>
      <c r="D720">
        <v>255</v>
      </c>
      <c r="E720" t="s">
        <v>2420</v>
      </c>
      <c r="F720" t="s">
        <v>2228</v>
      </c>
      <c r="G720" t="s">
        <v>907</v>
      </c>
      <c r="H720" t="s">
        <v>4363</v>
      </c>
      <c r="I720" t="s">
        <v>4364</v>
      </c>
      <c r="J720">
        <v>104800</v>
      </c>
      <c r="K720">
        <v>419200</v>
      </c>
      <c r="L720" t="s">
        <v>3542</v>
      </c>
    </row>
    <row r="721" spans="2:12">
      <c r="B721">
        <v>20</v>
      </c>
      <c r="C721">
        <v>30</v>
      </c>
      <c r="D721">
        <v>255</v>
      </c>
      <c r="E721" t="s">
        <v>2319</v>
      </c>
      <c r="F721" t="s">
        <v>2228</v>
      </c>
      <c r="G721" t="s">
        <v>907</v>
      </c>
      <c r="H721" t="s">
        <v>4365</v>
      </c>
      <c r="I721" t="s">
        <v>4366</v>
      </c>
      <c r="J721">
        <v>115300</v>
      </c>
      <c r="K721">
        <v>461200</v>
      </c>
      <c r="L721" t="s">
        <v>3542</v>
      </c>
    </row>
    <row r="722" spans="2:12">
      <c r="B722">
        <v>20</v>
      </c>
      <c r="C722">
        <v>30</v>
      </c>
      <c r="D722">
        <v>265</v>
      </c>
      <c r="E722" t="s">
        <v>2418</v>
      </c>
      <c r="F722" t="s">
        <v>2228</v>
      </c>
      <c r="G722" t="s">
        <v>907</v>
      </c>
      <c r="H722" t="s">
        <v>4397</v>
      </c>
      <c r="I722" t="s">
        <v>4398</v>
      </c>
      <c r="J722">
        <v>119200</v>
      </c>
      <c r="K722">
        <v>476800</v>
      </c>
      <c r="L722" t="s">
        <v>5839</v>
      </c>
    </row>
    <row r="723" spans="2:12">
      <c r="B723">
        <v>20</v>
      </c>
      <c r="C723">
        <v>30</v>
      </c>
      <c r="D723">
        <v>265</v>
      </c>
      <c r="E723" t="s">
        <v>2418</v>
      </c>
      <c r="F723" t="s">
        <v>2228</v>
      </c>
      <c r="G723" t="s">
        <v>907</v>
      </c>
      <c r="H723" t="s">
        <v>4397</v>
      </c>
      <c r="I723" t="s">
        <v>4398</v>
      </c>
      <c r="J723">
        <v>110300</v>
      </c>
      <c r="K723">
        <v>441200</v>
      </c>
      <c r="L723" t="s">
        <v>5839</v>
      </c>
    </row>
    <row r="724" spans="2:12">
      <c r="B724">
        <v>20</v>
      </c>
      <c r="C724">
        <v>30</v>
      </c>
      <c r="D724">
        <v>275</v>
      </c>
      <c r="E724" t="s">
        <v>2423</v>
      </c>
      <c r="F724" t="s">
        <v>2228</v>
      </c>
      <c r="G724" t="s">
        <v>907</v>
      </c>
      <c r="H724" t="s">
        <v>4432</v>
      </c>
      <c r="I724" t="s">
        <v>4433</v>
      </c>
      <c r="J724">
        <v>116200</v>
      </c>
      <c r="K724">
        <v>464800</v>
      </c>
      <c r="L724" t="s">
        <v>5839</v>
      </c>
    </row>
    <row r="725" spans="2:12">
      <c r="B725">
        <v>20</v>
      </c>
      <c r="C725">
        <v>30</v>
      </c>
      <c r="D725">
        <v>275</v>
      </c>
      <c r="E725" t="s">
        <v>2423</v>
      </c>
      <c r="F725" t="s">
        <v>2228</v>
      </c>
      <c r="G725" t="s">
        <v>907</v>
      </c>
      <c r="H725" t="s">
        <v>4432</v>
      </c>
      <c r="I725" t="s">
        <v>4433</v>
      </c>
      <c r="J725">
        <v>110800</v>
      </c>
      <c r="K725">
        <v>443200</v>
      </c>
      <c r="L725" t="s">
        <v>5839</v>
      </c>
    </row>
    <row r="726" spans="2:12">
      <c r="B726">
        <v>20</v>
      </c>
      <c r="C726">
        <v>30</v>
      </c>
      <c r="D726">
        <v>275</v>
      </c>
      <c r="E726" t="s">
        <v>2423</v>
      </c>
      <c r="F726" t="s">
        <v>2228</v>
      </c>
      <c r="G726" t="s">
        <v>907</v>
      </c>
      <c r="H726" t="s">
        <v>4436</v>
      </c>
      <c r="I726" t="s">
        <v>4437</v>
      </c>
      <c r="J726">
        <v>127500</v>
      </c>
      <c r="K726">
        <v>510000</v>
      </c>
      <c r="L726" t="s">
        <v>3542</v>
      </c>
    </row>
    <row r="727" spans="2:12">
      <c r="B727">
        <v>20</v>
      </c>
      <c r="C727">
        <v>30</v>
      </c>
      <c r="D727">
        <v>285</v>
      </c>
      <c r="E727" t="s">
        <v>2407</v>
      </c>
      <c r="F727" t="s">
        <v>2228</v>
      </c>
      <c r="G727" t="s">
        <v>907</v>
      </c>
      <c r="H727" t="s">
        <v>4461</v>
      </c>
      <c r="I727" t="s">
        <v>4462</v>
      </c>
      <c r="J727">
        <v>125100</v>
      </c>
      <c r="K727">
        <v>500400</v>
      </c>
      <c r="L727" t="s">
        <v>5839</v>
      </c>
    </row>
    <row r="728" spans="2:12">
      <c r="B728">
        <v>20</v>
      </c>
      <c r="C728">
        <v>30</v>
      </c>
      <c r="D728">
        <v>285</v>
      </c>
      <c r="E728" t="s">
        <v>2407</v>
      </c>
      <c r="F728" t="s">
        <v>2228</v>
      </c>
      <c r="G728" t="s">
        <v>907</v>
      </c>
      <c r="H728" t="s">
        <v>4461</v>
      </c>
      <c r="I728" t="s">
        <v>4462</v>
      </c>
      <c r="J728">
        <v>115800</v>
      </c>
      <c r="K728">
        <v>463200</v>
      </c>
      <c r="L728" t="s">
        <v>5839</v>
      </c>
    </row>
    <row r="729" spans="2:12">
      <c r="B729">
        <v>20</v>
      </c>
      <c r="C729">
        <v>30</v>
      </c>
      <c r="D729">
        <v>285</v>
      </c>
      <c r="E729" t="s">
        <v>2407</v>
      </c>
      <c r="F729" t="s">
        <v>2228</v>
      </c>
      <c r="G729" t="s">
        <v>907</v>
      </c>
      <c r="H729" t="s">
        <v>4467</v>
      </c>
      <c r="I729" t="s">
        <v>4468</v>
      </c>
      <c r="J729">
        <v>125100</v>
      </c>
      <c r="K729">
        <v>500400</v>
      </c>
      <c r="L729" t="s">
        <v>3542</v>
      </c>
    </row>
    <row r="730" spans="2:12">
      <c r="B730">
        <v>20</v>
      </c>
      <c r="C730">
        <v>30</v>
      </c>
      <c r="D730">
        <v>295</v>
      </c>
      <c r="E730" t="s">
        <v>2409</v>
      </c>
      <c r="F730" t="s">
        <v>2228</v>
      </c>
      <c r="G730" t="s">
        <v>907</v>
      </c>
      <c r="H730" t="s">
        <v>4495</v>
      </c>
      <c r="I730" t="s">
        <v>4496</v>
      </c>
      <c r="J730">
        <v>116000</v>
      </c>
      <c r="K730">
        <v>464000</v>
      </c>
      <c r="L730" t="s">
        <v>5839</v>
      </c>
    </row>
    <row r="731" spans="2:12">
      <c r="B731">
        <v>20</v>
      </c>
      <c r="C731">
        <v>30</v>
      </c>
      <c r="D731">
        <v>295</v>
      </c>
      <c r="E731" t="s">
        <v>2409</v>
      </c>
      <c r="F731" t="s">
        <v>2228</v>
      </c>
      <c r="G731" t="s">
        <v>907</v>
      </c>
      <c r="H731" t="s">
        <v>4495</v>
      </c>
      <c r="I731" t="s">
        <v>4496</v>
      </c>
      <c r="J731">
        <v>127600</v>
      </c>
      <c r="K731">
        <v>510400</v>
      </c>
      <c r="L731" t="s">
        <v>5839</v>
      </c>
    </row>
    <row r="732" spans="2:12">
      <c r="B732">
        <v>20</v>
      </c>
      <c r="C732">
        <v>30</v>
      </c>
      <c r="D732">
        <v>295</v>
      </c>
      <c r="E732" t="s">
        <v>2409</v>
      </c>
      <c r="F732" t="s">
        <v>2228</v>
      </c>
      <c r="G732" t="s">
        <v>907</v>
      </c>
      <c r="H732" t="s">
        <v>4495</v>
      </c>
      <c r="I732" t="s">
        <v>4496</v>
      </c>
      <c r="J732">
        <v>121800</v>
      </c>
      <c r="K732">
        <v>487200</v>
      </c>
      <c r="L732" t="s">
        <v>5839</v>
      </c>
    </row>
    <row r="733" spans="2:12">
      <c r="B733">
        <v>20</v>
      </c>
      <c r="C733">
        <v>30</v>
      </c>
      <c r="D733">
        <v>305</v>
      </c>
      <c r="E733" t="s">
        <v>2425</v>
      </c>
      <c r="F733" t="s">
        <v>2228</v>
      </c>
      <c r="G733" t="s">
        <v>907</v>
      </c>
      <c r="H733" t="s">
        <v>4517</v>
      </c>
      <c r="I733" t="s">
        <v>4518</v>
      </c>
      <c r="J733">
        <v>129900</v>
      </c>
      <c r="K733">
        <v>519600</v>
      </c>
      <c r="L733" t="s">
        <v>5839</v>
      </c>
    </row>
    <row r="734" spans="2:12">
      <c r="B734">
        <v>20</v>
      </c>
      <c r="C734">
        <v>30</v>
      </c>
      <c r="D734">
        <v>305</v>
      </c>
      <c r="E734" t="s">
        <v>2425</v>
      </c>
      <c r="F734" t="s">
        <v>2228</v>
      </c>
      <c r="G734" t="s">
        <v>907</v>
      </c>
      <c r="H734" t="s">
        <v>4517</v>
      </c>
      <c r="I734" t="s">
        <v>4518</v>
      </c>
      <c r="J734">
        <v>122700</v>
      </c>
      <c r="K734">
        <v>490800</v>
      </c>
      <c r="L734" t="s">
        <v>5839</v>
      </c>
    </row>
    <row r="735" spans="2:12">
      <c r="B735">
        <v>20</v>
      </c>
      <c r="C735">
        <v>30</v>
      </c>
      <c r="D735">
        <v>305</v>
      </c>
      <c r="E735" t="s">
        <v>2425</v>
      </c>
      <c r="F735" t="s">
        <v>2228</v>
      </c>
      <c r="G735" t="s">
        <v>907</v>
      </c>
      <c r="H735" t="s">
        <v>4517</v>
      </c>
      <c r="I735" t="s">
        <v>4518</v>
      </c>
      <c r="J735">
        <v>129900</v>
      </c>
      <c r="K735">
        <v>519600</v>
      </c>
      <c r="L735" t="s">
        <v>5839</v>
      </c>
    </row>
    <row r="736" spans="2:12">
      <c r="B736">
        <v>20</v>
      </c>
      <c r="C736">
        <v>30</v>
      </c>
      <c r="D736">
        <v>305</v>
      </c>
      <c r="E736" t="s">
        <v>2407</v>
      </c>
      <c r="F736" t="s">
        <v>2228</v>
      </c>
      <c r="G736" t="s">
        <v>907</v>
      </c>
      <c r="H736" t="s">
        <v>4519</v>
      </c>
      <c r="I736" t="s">
        <v>4520</v>
      </c>
      <c r="J736">
        <v>134900</v>
      </c>
      <c r="K736">
        <v>539600</v>
      </c>
      <c r="L736" t="s">
        <v>3542</v>
      </c>
    </row>
    <row r="737" spans="2:12">
      <c r="B737">
        <v>20</v>
      </c>
      <c r="C737">
        <v>30</v>
      </c>
      <c r="D737">
        <v>315</v>
      </c>
      <c r="E737" t="s">
        <v>2411</v>
      </c>
      <c r="F737" t="s">
        <v>2228</v>
      </c>
      <c r="G737" t="s">
        <v>907</v>
      </c>
      <c r="H737" t="s">
        <v>4529</v>
      </c>
      <c r="I737" t="s">
        <v>4530</v>
      </c>
      <c r="J737">
        <v>119500</v>
      </c>
      <c r="K737">
        <v>478000</v>
      </c>
      <c r="L737" t="s">
        <v>3542</v>
      </c>
    </row>
    <row r="738" spans="2:12">
      <c r="B738">
        <v>20</v>
      </c>
      <c r="C738">
        <v>30</v>
      </c>
      <c r="D738">
        <v>345</v>
      </c>
      <c r="E738" t="s">
        <v>2426</v>
      </c>
      <c r="F738" t="s">
        <v>2228</v>
      </c>
      <c r="G738" t="s">
        <v>907</v>
      </c>
      <c r="H738" t="s">
        <v>4556</v>
      </c>
      <c r="I738" t="s">
        <v>4557</v>
      </c>
      <c r="J738">
        <v>155100</v>
      </c>
      <c r="K738">
        <v>620400</v>
      </c>
      <c r="L738" t="s">
        <v>3542</v>
      </c>
    </row>
    <row r="739" spans="2:12">
      <c r="B739">
        <v>20</v>
      </c>
      <c r="C739">
        <v>35</v>
      </c>
      <c r="D739">
        <v>225</v>
      </c>
      <c r="E739" t="s">
        <v>2432</v>
      </c>
      <c r="F739" t="s">
        <v>2228</v>
      </c>
      <c r="G739" t="s">
        <v>907</v>
      </c>
      <c r="H739" t="s">
        <v>4282</v>
      </c>
      <c r="I739" t="s">
        <v>4283</v>
      </c>
      <c r="J739">
        <v>95400</v>
      </c>
      <c r="K739">
        <v>381600</v>
      </c>
      <c r="L739" t="s">
        <v>3542</v>
      </c>
    </row>
    <row r="740" spans="2:12">
      <c r="B740">
        <v>20</v>
      </c>
      <c r="C740">
        <v>35</v>
      </c>
      <c r="D740">
        <v>225</v>
      </c>
      <c r="E740" t="s">
        <v>2433</v>
      </c>
      <c r="F740" t="s">
        <v>2228</v>
      </c>
      <c r="G740" t="s">
        <v>907</v>
      </c>
      <c r="H740" t="s">
        <v>4284</v>
      </c>
      <c r="I740" t="s">
        <v>4285</v>
      </c>
      <c r="J740">
        <v>105000</v>
      </c>
      <c r="K740">
        <v>420000</v>
      </c>
      <c r="L740" t="s">
        <v>3542</v>
      </c>
    </row>
    <row r="741" spans="2:12">
      <c r="B741">
        <v>20</v>
      </c>
      <c r="C741">
        <v>35</v>
      </c>
      <c r="D741">
        <v>235</v>
      </c>
      <c r="E741" t="s">
        <v>2420</v>
      </c>
      <c r="F741" t="s">
        <v>2228</v>
      </c>
      <c r="G741" t="s">
        <v>907</v>
      </c>
      <c r="H741" t="s">
        <v>4304</v>
      </c>
      <c r="I741" t="s">
        <v>4305</v>
      </c>
      <c r="J741">
        <v>89100</v>
      </c>
      <c r="K741">
        <v>356400</v>
      </c>
      <c r="L741" t="s">
        <v>5839</v>
      </c>
    </row>
    <row r="742" spans="2:12">
      <c r="B742">
        <v>20</v>
      </c>
      <c r="C742">
        <v>35</v>
      </c>
      <c r="D742">
        <v>235</v>
      </c>
      <c r="E742" t="s">
        <v>2420</v>
      </c>
      <c r="F742" t="s">
        <v>2228</v>
      </c>
      <c r="G742" t="s">
        <v>907</v>
      </c>
      <c r="H742" t="s">
        <v>4304</v>
      </c>
      <c r="I742" t="s">
        <v>4305</v>
      </c>
      <c r="J742">
        <v>83600</v>
      </c>
      <c r="K742">
        <v>334400</v>
      </c>
      <c r="L742" t="s">
        <v>5839</v>
      </c>
    </row>
    <row r="743" spans="2:12">
      <c r="B743">
        <v>20</v>
      </c>
      <c r="C743">
        <v>35</v>
      </c>
      <c r="D743">
        <v>235</v>
      </c>
      <c r="E743" t="s">
        <v>2319</v>
      </c>
      <c r="F743" t="s">
        <v>2228</v>
      </c>
      <c r="G743" t="s">
        <v>907</v>
      </c>
      <c r="H743" t="s">
        <v>4306</v>
      </c>
      <c r="I743" t="s">
        <v>4307</v>
      </c>
      <c r="J743">
        <v>94800</v>
      </c>
      <c r="K743">
        <v>379200</v>
      </c>
      <c r="L743" t="s">
        <v>3542</v>
      </c>
    </row>
    <row r="744" spans="2:12">
      <c r="B744">
        <v>20</v>
      </c>
      <c r="C744">
        <v>35</v>
      </c>
      <c r="D744">
        <v>245</v>
      </c>
      <c r="E744" t="s">
        <v>2421</v>
      </c>
      <c r="F744" t="s">
        <v>2228</v>
      </c>
      <c r="G744" t="s">
        <v>907</v>
      </c>
      <c r="H744" t="s">
        <v>4332</v>
      </c>
      <c r="I744" t="s">
        <v>4333</v>
      </c>
      <c r="J744">
        <v>98100</v>
      </c>
      <c r="K744">
        <v>392400</v>
      </c>
      <c r="L744" t="s">
        <v>5839</v>
      </c>
    </row>
    <row r="745" spans="2:12">
      <c r="B745">
        <v>20</v>
      </c>
      <c r="C745">
        <v>35</v>
      </c>
      <c r="D745">
        <v>245</v>
      </c>
      <c r="E745" t="s">
        <v>2421</v>
      </c>
      <c r="F745" t="s">
        <v>2228</v>
      </c>
      <c r="G745" t="s">
        <v>907</v>
      </c>
      <c r="H745" t="s">
        <v>4332</v>
      </c>
      <c r="I745" t="s">
        <v>4333</v>
      </c>
      <c r="J745">
        <v>97200</v>
      </c>
      <c r="K745">
        <v>388800</v>
      </c>
      <c r="L745" t="s">
        <v>5839</v>
      </c>
    </row>
    <row r="746" spans="2:12">
      <c r="B746">
        <v>20</v>
      </c>
      <c r="C746">
        <v>35</v>
      </c>
      <c r="D746">
        <v>245</v>
      </c>
      <c r="E746" t="s">
        <v>2421</v>
      </c>
      <c r="F746" t="s">
        <v>2228</v>
      </c>
      <c r="G746" t="s">
        <v>907</v>
      </c>
      <c r="H746" t="s">
        <v>4332</v>
      </c>
      <c r="I746" t="s">
        <v>4333</v>
      </c>
      <c r="J746">
        <v>88700</v>
      </c>
      <c r="K746">
        <v>354800</v>
      </c>
      <c r="L746" t="s">
        <v>5839</v>
      </c>
    </row>
    <row r="747" spans="2:12">
      <c r="B747">
        <v>20</v>
      </c>
      <c r="C747">
        <v>35</v>
      </c>
      <c r="D747">
        <v>245</v>
      </c>
      <c r="E747" t="s">
        <v>2421</v>
      </c>
      <c r="F747" t="s">
        <v>2228</v>
      </c>
      <c r="G747" t="s">
        <v>907</v>
      </c>
      <c r="H747" t="s">
        <v>4332</v>
      </c>
      <c r="I747" t="s">
        <v>4333</v>
      </c>
      <c r="J747">
        <v>95000</v>
      </c>
      <c r="K747">
        <v>380000</v>
      </c>
      <c r="L747" t="s">
        <v>5839</v>
      </c>
    </row>
    <row r="748" spans="2:12">
      <c r="B748">
        <v>20</v>
      </c>
      <c r="C748">
        <v>35</v>
      </c>
      <c r="D748">
        <v>245</v>
      </c>
      <c r="E748" t="s">
        <v>2421</v>
      </c>
      <c r="F748" t="s">
        <v>2228</v>
      </c>
      <c r="G748" t="s">
        <v>907</v>
      </c>
      <c r="H748" t="s">
        <v>4332</v>
      </c>
      <c r="I748" t="s">
        <v>4333</v>
      </c>
      <c r="J748">
        <v>97200</v>
      </c>
      <c r="K748">
        <v>388800</v>
      </c>
      <c r="L748" t="s">
        <v>5839</v>
      </c>
    </row>
    <row r="749" spans="2:12">
      <c r="B749">
        <v>20</v>
      </c>
      <c r="C749">
        <v>35</v>
      </c>
      <c r="D749">
        <v>245</v>
      </c>
      <c r="E749" t="s">
        <v>2421</v>
      </c>
      <c r="F749" t="s">
        <v>2228</v>
      </c>
      <c r="G749" t="s">
        <v>907</v>
      </c>
      <c r="H749" t="s">
        <v>4332</v>
      </c>
      <c r="I749" t="s">
        <v>4333</v>
      </c>
      <c r="J749">
        <v>98100</v>
      </c>
      <c r="K749">
        <v>392400</v>
      </c>
      <c r="L749" t="s">
        <v>5839</v>
      </c>
    </row>
    <row r="750" spans="2:12">
      <c r="B750">
        <v>20</v>
      </c>
      <c r="C750">
        <v>35</v>
      </c>
      <c r="D750">
        <v>245</v>
      </c>
      <c r="E750" t="s">
        <v>2421</v>
      </c>
      <c r="F750" t="s">
        <v>2228</v>
      </c>
      <c r="G750" t="s">
        <v>907</v>
      </c>
      <c r="H750" t="s">
        <v>4338</v>
      </c>
      <c r="I750" t="s">
        <v>4339</v>
      </c>
      <c r="J750">
        <v>98100</v>
      </c>
      <c r="K750">
        <v>392400</v>
      </c>
      <c r="L750" t="s">
        <v>3542</v>
      </c>
    </row>
    <row r="751" spans="2:12">
      <c r="B751">
        <v>20</v>
      </c>
      <c r="C751">
        <v>35</v>
      </c>
      <c r="D751">
        <v>245</v>
      </c>
      <c r="E751" t="s">
        <v>2421</v>
      </c>
      <c r="F751" t="s">
        <v>2228</v>
      </c>
      <c r="G751" t="s">
        <v>907</v>
      </c>
      <c r="H751" t="s">
        <v>4332</v>
      </c>
      <c r="I751" t="s">
        <v>4333</v>
      </c>
      <c r="J751">
        <v>95000</v>
      </c>
      <c r="K751">
        <v>380000</v>
      </c>
      <c r="L751" t="s">
        <v>3542</v>
      </c>
    </row>
    <row r="752" spans="2:12">
      <c r="B752">
        <v>20</v>
      </c>
      <c r="C752">
        <v>35</v>
      </c>
      <c r="D752">
        <v>255</v>
      </c>
      <c r="E752" t="s">
        <v>2423</v>
      </c>
      <c r="F752" t="s">
        <v>2228</v>
      </c>
      <c r="G752" t="s">
        <v>907</v>
      </c>
      <c r="H752" t="s">
        <v>4380</v>
      </c>
      <c r="I752" t="s">
        <v>4381</v>
      </c>
      <c r="J752">
        <v>91400</v>
      </c>
      <c r="K752">
        <v>365600</v>
      </c>
      <c r="L752" t="s">
        <v>3542</v>
      </c>
    </row>
    <row r="753" spans="2:12">
      <c r="B753">
        <v>20</v>
      </c>
      <c r="C753">
        <v>35</v>
      </c>
      <c r="D753">
        <v>265</v>
      </c>
      <c r="E753" t="s">
        <v>2435</v>
      </c>
      <c r="F753" t="s">
        <v>2228</v>
      </c>
      <c r="G753" t="s">
        <v>907</v>
      </c>
      <c r="H753" t="s">
        <v>4564</v>
      </c>
      <c r="I753" t="s">
        <v>4565</v>
      </c>
      <c r="J753">
        <v>111600</v>
      </c>
      <c r="K753">
        <v>446400</v>
      </c>
      <c r="L753" t="s">
        <v>3542</v>
      </c>
    </row>
    <row r="754" spans="2:12">
      <c r="B754">
        <v>20</v>
      </c>
      <c r="C754">
        <v>35</v>
      </c>
      <c r="D754">
        <v>265</v>
      </c>
      <c r="E754" t="s">
        <v>2407</v>
      </c>
      <c r="F754" t="s">
        <v>2228</v>
      </c>
      <c r="G754" t="s">
        <v>907</v>
      </c>
      <c r="H754" t="s">
        <v>4405</v>
      </c>
      <c r="I754" t="s">
        <v>4406</v>
      </c>
      <c r="J754">
        <v>105400</v>
      </c>
      <c r="K754">
        <v>421600</v>
      </c>
      <c r="L754" t="s">
        <v>5839</v>
      </c>
    </row>
    <row r="755" spans="2:12">
      <c r="B755">
        <v>20</v>
      </c>
      <c r="C755">
        <v>35</v>
      </c>
      <c r="D755">
        <v>265</v>
      </c>
      <c r="E755" t="s">
        <v>2407</v>
      </c>
      <c r="F755" t="s">
        <v>2228</v>
      </c>
      <c r="G755" t="s">
        <v>907</v>
      </c>
      <c r="H755" t="s">
        <v>4405</v>
      </c>
      <c r="I755" t="s">
        <v>4406</v>
      </c>
      <c r="J755">
        <v>104500</v>
      </c>
      <c r="K755">
        <v>418000</v>
      </c>
      <c r="L755" t="s">
        <v>5839</v>
      </c>
    </row>
    <row r="756" spans="2:12">
      <c r="B756">
        <v>20</v>
      </c>
      <c r="C756">
        <v>35</v>
      </c>
      <c r="D756">
        <v>265</v>
      </c>
      <c r="E756" t="s">
        <v>2407</v>
      </c>
      <c r="F756" t="s">
        <v>2228</v>
      </c>
      <c r="G756" t="s">
        <v>907</v>
      </c>
      <c r="H756" t="s">
        <v>4405</v>
      </c>
      <c r="I756" t="s">
        <v>4406</v>
      </c>
      <c r="J756">
        <v>99500</v>
      </c>
      <c r="K756">
        <v>398000</v>
      </c>
      <c r="L756" t="s">
        <v>5839</v>
      </c>
    </row>
    <row r="757" spans="2:12">
      <c r="B757">
        <v>20</v>
      </c>
      <c r="C757">
        <v>35</v>
      </c>
      <c r="D757">
        <v>275</v>
      </c>
      <c r="E757" t="s">
        <v>2435</v>
      </c>
      <c r="F757" t="s">
        <v>2228</v>
      </c>
      <c r="G757" t="s">
        <v>907</v>
      </c>
      <c r="H757" t="s">
        <v>4442</v>
      </c>
      <c r="I757" t="s">
        <v>4443</v>
      </c>
      <c r="J757">
        <v>119900</v>
      </c>
      <c r="K757">
        <v>479600</v>
      </c>
      <c r="L757" t="s">
        <v>5839</v>
      </c>
    </row>
    <row r="758" spans="2:12">
      <c r="B758">
        <v>20</v>
      </c>
      <c r="C758">
        <v>35</v>
      </c>
      <c r="D758">
        <v>275</v>
      </c>
      <c r="E758" t="s">
        <v>2435</v>
      </c>
      <c r="F758" t="s">
        <v>2228</v>
      </c>
      <c r="G758" t="s">
        <v>907</v>
      </c>
      <c r="H758" t="s">
        <v>4442</v>
      </c>
      <c r="I758" t="s">
        <v>4443</v>
      </c>
      <c r="J758">
        <v>106300</v>
      </c>
      <c r="K758">
        <v>425200</v>
      </c>
      <c r="L758" t="s">
        <v>5839</v>
      </c>
    </row>
    <row r="759" spans="2:12">
      <c r="B759">
        <v>20</v>
      </c>
      <c r="C759">
        <v>35</v>
      </c>
      <c r="D759">
        <v>275</v>
      </c>
      <c r="E759" t="s">
        <v>2435</v>
      </c>
      <c r="F759" t="s">
        <v>2228</v>
      </c>
      <c r="G759" t="s">
        <v>907</v>
      </c>
      <c r="H759" t="s">
        <v>4442</v>
      </c>
      <c r="I759" t="s">
        <v>4443</v>
      </c>
      <c r="J759">
        <v>114800</v>
      </c>
      <c r="K759">
        <v>459200</v>
      </c>
      <c r="L759" t="s">
        <v>5839</v>
      </c>
    </row>
    <row r="760" spans="2:12">
      <c r="B760">
        <v>20</v>
      </c>
      <c r="C760">
        <v>35</v>
      </c>
      <c r="D760">
        <v>275</v>
      </c>
      <c r="E760" t="s">
        <v>2435</v>
      </c>
      <c r="F760" t="s">
        <v>2228</v>
      </c>
      <c r="G760" t="s">
        <v>907</v>
      </c>
      <c r="H760" t="s">
        <v>4442</v>
      </c>
      <c r="I760" t="s">
        <v>4443</v>
      </c>
      <c r="J760">
        <v>114800</v>
      </c>
      <c r="K760">
        <v>459200</v>
      </c>
      <c r="L760" t="s">
        <v>5839</v>
      </c>
    </row>
    <row r="761" spans="2:12">
      <c r="B761">
        <v>20</v>
      </c>
      <c r="C761">
        <v>35</v>
      </c>
      <c r="D761">
        <v>285</v>
      </c>
      <c r="E761" t="s">
        <v>2411</v>
      </c>
      <c r="F761" t="s">
        <v>2228</v>
      </c>
      <c r="G761" t="s">
        <v>907</v>
      </c>
      <c r="H761" t="s">
        <v>4130</v>
      </c>
      <c r="I761" t="s">
        <v>4472</v>
      </c>
      <c r="J761">
        <v>121500</v>
      </c>
      <c r="K761">
        <v>486000</v>
      </c>
      <c r="L761" t="s">
        <v>5839</v>
      </c>
    </row>
    <row r="762" spans="2:12">
      <c r="B762">
        <v>20</v>
      </c>
      <c r="C762">
        <v>35</v>
      </c>
      <c r="D762">
        <v>285</v>
      </c>
      <c r="E762" t="s">
        <v>2411</v>
      </c>
      <c r="F762" t="s">
        <v>2228</v>
      </c>
      <c r="G762" t="s">
        <v>907</v>
      </c>
      <c r="H762" t="s">
        <v>4130</v>
      </c>
      <c r="I762" t="s">
        <v>4472</v>
      </c>
      <c r="J762">
        <v>114100</v>
      </c>
      <c r="K762">
        <v>456400</v>
      </c>
      <c r="L762" t="s">
        <v>5839</v>
      </c>
    </row>
    <row r="763" spans="2:12">
      <c r="B763">
        <v>20</v>
      </c>
      <c r="C763">
        <v>35</v>
      </c>
      <c r="D763">
        <v>285</v>
      </c>
      <c r="E763" t="s">
        <v>2411</v>
      </c>
      <c r="F763" t="s">
        <v>2228</v>
      </c>
      <c r="G763" t="s">
        <v>907</v>
      </c>
      <c r="H763" t="s">
        <v>4130</v>
      </c>
      <c r="I763" t="s">
        <v>4472</v>
      </c>
      <c r="J763">
        <v>105600</v>
      </c>
      <c r="K763">
        <v>422400</v>
      </c>
      <c r="L763" t="s">
        <v>5839</v>
      </c>
    </row>
    <row r="764" spans="2:12">
      <c r="B764">
        <v>20</v>
      </c>
      <c r="C764">
        <v>35</v>
      </c>
      <c r="D764">
        <v>295</v>
      </c>
      <c r="E764" t="s">
        <v>2410</v>
      </c>
      <c r="F764" t="s">
        <v>2228</v>
      </c>
      <c r="G764" t="s">
        <v>907</v>
      </c>
      <c r="H764" t="s">
        <v>4503</v>
      </c>
      <c r="I764" t="s">
        <v>4504</v>
      </c>
      <c r="J764">
        <v>123500</v>
      </c>
      <c r="K764">
        <v>494000</v>
      </c>
      <c r="L764" t="s">
        <v>5839</v>
      </c>
    </row>
    <row r="765" spans="2:12">
      <c r="B765">
        <v>20</v>
      </c>
      <c r="C765">
        <v>35</v>
      </c>
      <c r="D765">
        <v>295</v>
      </c>
      <c r="E765" t="s">
        <v>2410</v>
      </c>
      <c r="F765" t="s">
        <v>2228</v>
      </c>
      <c r="G765" t="s">
        <v>907</v>
      </c>
      <c r="H765" t="s">
        <v>4503</v>
      </c>
      <c r="I765" t="s">
        <v>4504</v>
      </c>
      <c r="J765">
        <v>111000</v>
      </c>
      <c r="K765">
        <v>444000</v>
      </c>
      <c r="L765" t="s">
        <v>5839</v>
      </c>
    </row>
    <row r="766" spans="2:12">
      <c r="B766">
        <v>20</v>
      </c>
      <c r="C766">
        <v>35</v>
      </c>
      <c r="D766">
        <v>295</v>
      </c>
      <c r="E766" t="s">
        <v>2410</v>
      </c>
      <c r="F766" t="s">
        <v>2228</v>
      </c>
      <c r="G766" t="s">
        <v>907</v>
      </c>
      <c r="H766" t="s">
        <v>4503</v>
      </c>
      <c r="I766" t="s">
        <v>4504</v>
      </c>
      <c r="J766">
        <v>123500</v>
      </c>
      <c r="K766">
        <v>494000</v>
      </c>
      <c r="L766" t="s">
        <v>5839</v>
      </c>
    </row>
    <row r="767" spans="2:12">
      <c r="B767">
        <v>20</v>
      </c>
      <c r="C767">
        <v>35</v>
      </c>
      <c r="D767">
        <v>295</v>
      </c>
      <c r="E767" t="s">
        <v>2410</v>
      </c>
      <c r="F767" t="s">
        <v>2228</v>
      </c>
      <c r="G767" t="s">
        <v>907</v>
      </c>
      <c r="H767" t="s">
        <v>4503</v>
      </c>
      <c r="I767" t="s">
        <v>4504</v>
      </c>
      <c r="J767">
        <v>117900</v>
      </c>
      <c r="K767">
        <v>471600</v>
      </c>
      <c r="L767" t="s">
        <v>5839</v>
      </c>
    </row>
    <row r="768" spans="2:12">
      <c r="B768">
        <v>20</v>
      </c>
      <c r="C768">
        <v>35</v>
      </c>
      <c r="D768">
        <v>295</v>
      </c>
      <c r="E768" t="s">
        <v>2410</v>
      </c>
      <c r="F768" t="s">
        <v>2228</v>
      </c>
      <c r="G768" t="s">
        <v>907</v>
      </c>
      <c r="H768" t="s">
        <v>4503</v>
      </c>
      <c r="I768" t="s">
        <v>4504</v>
      </c>
      <c r="J768">
        <v>128500</v>
      </c>
      <c r="K768">
        <v>514000</v>
      </c>
      <c r="L768" t="s">
        <v>5839</v>
      </c>
    </row>
    <row r="769" spans="2:12">
      <c r="B769">
        <v>20</v>
      </c>
      <c r="C769">
        <v>35</v>
      </c>
      <c r="D769">
        <v>305</v>
      </c>
      <c r="E769" t="s">
        <v>2411</v>
      </c>
      <c r="F769" t="s">
        <v>2228</v>
      </c>
      <c r="G769" t="s">
        <v>907</v>
      </c>
      <c r="H769" t="s">
        <v>4523</v>
      </c>
      <c r="I769" t="s">
        <v>4524</v>
      </c>
      <c r="J769">
        <v>114400</v>
      </c>
      <c r="K769">
        <v>457600</v>
      </c>
      <c r="L769" t="s">
        <v>3542</v>
      </c>
    </row>
    <row r="770" spans="2:12">
      <c r="B770">
        <v>20</v>
      </c>
      <c r="C770">
        <v>35</v>
      </c>
      <c r="D770">
        <v>305</v>
      </c>
      <c r="E770" t="s">
        <v>2436</v>
      </c>
      <c r="F770" t="s">
        <v>2228</v>
      </c>
      <c r="G770" t="s">
        <v>907</v>
      </c>
      <c r="H770" t="s">
        <v>4525</v>
      </c>
      <c r="I770" t="s">
        <v>4526</v>
      </c>
      <c r="J770">
        <v>122400</v>
      </c>
      <c r="K770">
        <v>489600</v>
      </c>
      <c r="L770" t="s">
        <v>3542</v>
      </c>
    </row>
    <row r="771" spans="2:12">
      <c r="B771">
        <v>20</v>
      </c>
      <c r="C771">
        <v>35</v>
      </c>
      <c r="D771">
        <v>315</v>
      </c>
      <c r="E771" t="s">
        <v>2428</v>
      </c>
      <c r="F771" t="s">
        <v>2228</v>
      </c>
      <c r="G771" t="s">
        <v>907</v>
      </c>
      <c r="H771" t="s">
        <v>4267</v>
      </c>
      <c r="I771" t="s">
        <v>4538</v>
      </c>
      <c r="J771">
        <v>125200</v>
      </c>
      <c r="K771">
        <v>500800</v>
      </c>
      <c r="L771" t="s">
        <v>5839</v>
      </c>
    </row>
    <row r="772" spans="2:12">
      <c r="B772">
        <v>20</v>
      </c>
      <c r="C772">
        <v>35</v>
      </c>
      <c r="D772">
        <v>315</v>
      </c>
      <c r="E772" t="s">
        <v>2428</v>
      </c>
      <c r="F772" t="s">
        <v>2228</v>
      </c>
      <c r="G772" t="s">
        <v>907</v>
      </c>
      <c r="H772" t="s">
        <v>4267</v>
      </c>
      <c r="I772" t="s">
        <v>4538</v>
      </c>
      <c r="J772">
        <v>120400</v>
      </c>
      <c r="K772">
        <v>481600</v>
      </c>
      <c r="L772" t="s">
        <v>5839</v>
      </c>
    </row>
    <row r="773" spans="2:12">
      <c r="B773">
        <v>20</v>
      </c>
      <c r="C773">
        <v>40</v>
      </c>
      <c r="D773">
        <v>235</v>
      </c>
      <c r="E773" t="s">
        <v>2422</v>
      </c>
      <c r="F773" t="s">
        <v>2228</v>
      </c>
      <c r="G773" t="s">
        <v>907</v>
      </c>
      <c r="H773" t="s">
        <v>4310</v>
      </c>
      <c r="I773" t="s">
        <v>4311</v>
      </c>
      <c r="J773">
        <v>77100</v>
      </c>
      <c r="K773">
        <v>308400</v>
      </c>
      <c r="L773" t="s">
        <v>3542</v>
      </c>
    </row>
    <row r="774" spans="2:12">
      <c r="B774">
        <v>20</v>
      </c>
      <c r="C774">
        <v>40</v>
      </c>
      <c r="D774">
        <v>245</v>
      </c>
      <c r="E774" t="s">
        <v>2407</v>
      </c>
      <c r="F774" t="s">
        <v>2228</v>
      </c>
      <c r="G774" t="s">
        <v>907</v>
      </c>
      <c r="H774" t="s">
        <v>4349</v>
      </c>
      <c r="I774" t="s">
        <v>4350</v>
      </c>
      <c r="J774">
        <v>79200</v>
      </c>
      <c r="K774">
        <v>316800</v>
      </c>
      <c r="L774" t="s">
        <v>3542</v>
      </c>
    </row>
    <row r="775" spans="2:12">
      <c r="B775">
        <v>20</v>
      </c>
      <c r="C775">
        <v>40</v>
      </c>
      <c r="D775">
        <v>255</v>
      </c>
      <c r="E775" t="s">
        <v>2409</v>
      </c>
      <c r="F775" t="s">
        <v>2228</v>
      </c>
      <c r="G775" t="s">
        <v>907</v>
      </c>
      <c r="H775" t="s">
        <v>4120</v>
      </c>
      <c r="I775" t="s">
        <v>4388</v>
      </c>
      <c r="J775">
        <v>97700</v>
      </c>
      <c r="K775">
        <v>390800</v>
      </c>
      <c r="L775" t="s">
        <v>5839</v>
      </c>
    </row>
    <row r="776" spans="2:12">
      <c r="B776">
        <v>20</v>
      </c>
      <c r="C776">
        <v>40</v>
      </c>
      <c r="D776">
        <v>255</v>
      </c>
      <c r="E776" t="s">
        <v>2409</v>
      </c>
      <c r="F776" t="s">
        <v>2228</v>
      </c>
      <c r="G776" t="s">
        <v>907</v>
      </c>
      <c r="H776" t="s">
        <v>4120</v>
      </c>
      <c r="I776" t="s">
        <v>4388</v>
      </c>
      <c r="J776">
        <v>90400</v>
      </c>
      <c r="K776">
        <v>361600</v>
      </c>
      <c r="L776" t="s">
        <v>5839</v>
      </c>
    </row>
    <row r="777" spans="2:12">
      <c r="B777">
        <v>20</v>
      </c>
      <c r="C777">
        <v>40</v>
      </c>
      <c r="D777">
        <v>265</v>
      </c>
      <c r="E777" t="s">
        <v>2411</v>
      </c>
      <c r="F777" t="s">
        <v>2228</v>
      </c>
      <c r="G777" t="s">
        <v>907</v>
      </c>
      <c r="H777" t="s">
        <v>4422</v>
      </c>
      <c r="I777" t="s">
        <v>4423</v>
      </c>
      <c r="J777">
        <v>92600</v>
      </c>
      <c r="K777">
        <v>370400</v>
      </c>
      <c r="L777" t="s">
        <v>5839</v>
      </c>
    </row>
    <row r="778" spans="2:12">
      <c r="B778">
        <v>20</v>
      </c>
      <c r="C778">
        <v>40</v>
      </c>
      <c r="D778">
        <v>265</v>
      </c>
      <c r="E778" t="s">
        <v>2411</v>
      </c>
      <c r="F778" t="s">
        <v>2228</v>
      </c>
      <c r="G778" t="s">
        <v>907</v>
      </c>
      <c r="H778" t="s">
        <v>4422</v>
      </c>
      <c r="I778" t="s">
        <v>4423</v>
      </c>
      <c r="J778">
        <v>107200</v>
      </c>
      <c r="K778">
        <v>428800</v>
      </c>
      <c r="L778" t="s">
        <v>5839</v>
      </c>
    </row>
    <row r="779" spans="2:12">
      <c r="B779">
        <v>20</v>
      </c>
      <c r="C779">
        <v>40</v>
      </c>
      <c r="D779">
        <v>265</v>
      </c>
      <c r="E779" t="s">
        <v>2411</v>
      </c>
      <c r="F779" t="s">
        <v>2228</v>
      </c>
      <c r="G779" t="s">
        <v>907</v>
      </c>
      <c r="H779" t="s">
        <v>4422</v>
      </c>
      <c r="I779" t="s">
        <v>4423</v>
      </c>
      <c r="J779">
        <v>99800</v>
      </c>
      <c r="K779">
        <v>399200</v>
      </c>
      <c r="L779" t="s">
        <v>5839</v>
      </c>
    </row>
    <row r="780" spans="2:12">
      <c r="B780">
        <v>20</v>
      </c>
      <c r="C780">
        <v>40</v>
      </c>
      <c r="D780">
        <v>275</v>
      </c>
      <c r="E780" t="s">
        <v>2426</v>
      </c>
      <c r="F780" t="s">
        <v>2228</v>
      </c>
      <c r="G780" t="s">
        <v>907</v>
      </c>
      <c r="H780" t="s">
        <v>4254</v>
      </c>
      <c r="I780" t="s">
        <v>4450</v>
      </c>
      <c r="J780">
        <v>106800</v>
      </c>
      <c r="K780">
        <v>427200</v>
      </c>
      <c r="L780" t="s">
        <v>5839</v>
      </c>
    </row>
    <row r="781" spans="2:12">
      <c r="B781">
        <v>20</v>
      </c>
      <c r="C781">
        <v>40</v>
      </c>
      <c r="D781">
        <v>275</v>
      </c>
      <c r="E781" t="s">
        <v>2426</v>
      </c>
      <c r="F781" t="s">
        <v>2228</v>
      </c>
      <c r="G781" t="s">
        <v>907</v>
      </c>
      <c r="H781" t="s">
        <v>4254</v>
      </c>
      <c r="I781" t="s">
        <v>4450</v>
      </c>
      <c r="J781">
        <v>97100</v>
      </c>
      <c r="K781">
        <v>388400</v>
      </c>
      <c r="L781" t="s">
        <v>5839</v>
      </c>
    </row>
    <row r="782" spans="2:12">
      <c r="B782">
        <v>20</v>
      </c>
      <c r="C782">
        <v>45</v>
      </c>
      <c r="D782">
        <v>215</v>
      </c>
      <c r="E782" t="s">
        <v>2421</v>
      </c>
      <c r="F782" t="s">
        <v>2228</v>
      </c>
      <c r="G782" t="s">
        <v>907</v>
      </c>
      <c r="H782" t="s">
        <v>4276</v>
      </c>
      <c r="I782" t="s">
        <v>4277</v>
      </c>
      <c r="J782">
        <v>68900</v>
      </c>
      <c r="K782">
        <v>275600</v>
      </c>
      <c r="L782" t="s">
        <v>3542</v>
      </c>
    </row>
    <row r="783" spans="2:12">
      <c r="B783">
        <v>20</v>
      </c>
      <c r="C783">
        <v>45</v>
      </c>
      <c r="D783">
        <v>235</v>
      </c>
      <c r="E783" t="s">
        <v>2408</v>
      </c>
      <c r="F783" t="s">
        <v>2228</v>
      </c>
      <c r="G783" t="s">
        <v>907</v>
      </c>
      <c r="H783" t="s">
        <v>4314</v>
      </c>
      <c r="I783" t="s">
        <v>4315</v>
      </c>
      <c r="J783">
        <v>74400</v>
      </c>
      <c r="K783">
        <v>297600</v>
      </c>
      <c r="L783" t="s">
        <v>3542</v>
      </c>
    </row>
    <row r="784" spans="2:12">
      <c r="B784">
        <v>20</v>
      </c>
      <c r="C784">
        <v>45</v>
      </c>
      <c r="D784">
        <v>245</v>
      </c>
      <c r="E784" t="s">
        <v>2425</v>
      </c>
      <c r="F784" t="s">
        <v>2228</v>
      </c>
      <c r="G784" t="s">
        <v>907</v>
      </c>
      <c r="H784" t="s">
        <v>4359</v>
      </c>
      <c r="I784" t="s">
        <v>4360</v>
      </c>
      <c r="J784">
        <v>75700</v>
      </c>
      <c r="K784">
        <v>302800</v>
      </c>
      <c r="L784" t="s">
        <v>3542</v>
      </c>
    </row>
    <row r="785" spans="2:12">
      <c r="B785">
        <v>20</v>
      </c>
      <c r="C785">
        <v>45</v>
      </c>
      <c r="D785">
        <v>255</v>
      </c>
      <c r="E785" t="s">
        <v>2410</v>
      </c>
      <c r="F785" t="s">
        <v>2228</v>
      </c>
      <c r="G785" t="s">
        <v>907</v>
      </c>
      <c r="H785" t="s">
        <v>4393</v>
      </c>
      <c r="I785" t="s">
        <v>4394</v>
      </c>
      <c r="J785">
        <v>84600</v>
      </c>
      <c r="K785">
        <v>338400</v>
      </c>
      <c r="L785" t="s">
        <v>3542</v>
      </c>
    </row>
    <row r="786" spans="2:12">
      <c r="B786">
        <v>21</v>
      </c>
      <c r="C786">
        <v>25</v>
      </c>
      <c r="D786">
        <v>275</v>
      </c>
      <c r="E786" t="s">
        <v>2420</v>
      </c>
      <c r="F786" t="s">
        <v>2228</v>
      </c>
      <c r="G786" t="s">
        <v>907</v>
      </c>
      <c r="H786" t="s">
        <v>4428</v>
      </c>
      <c r="I786" t="s">
        <v>4429</v>
      </c>
      <c r="J786">
        <v>140900</v>
      </c>
      <c r="K786">
        <v>563600</v>
      </c>
      <c r="L786" t="s">
        <v>3542</v>
      </c>
    </row>
    <row r="787" spans="2:12">
      <c r="B787">
        <v>21</v>
      </c>
      <c r="C787">
        <v>25</v>
      </c>
      <c r="D787">
        <v>295</v>
      </c>
      <c r="E787" t="s">
        <v>2422</v>
      </c>
      <c r="F787" t="s">
        <v>2228</v>
      </c>
      <c r="G787" t="s">
        <v>907</v>
      </c>
      <c r="H787" t="s">
        <v>4485</v>
      </c>
      <c r="I787" t="s">
        <v>4486</v>
      </c>
      <c r="J787">
        <v>144300</v>
      </c>
      <c r="K787">
        <v>577200</v>
      </c>
      <c r="L787" t="s">
        <v>3542</v>
      </c>
    </row>
    <row r="788" spans="2:12">
      <c r="B788">
        <v>21</v>
      </c>
      <c r="C788">
        <v>25</v>
      </c>
      <c r="D788">
        <v>295</v>
      </c>
      <c r="E788" t="s">
        <v>2422</v>
      </c>
      <c r="F788" t="s">
        <v>2228</v>
      </c>
      <c r="G788" t="s">
        <v>907</v>
      </c>
      <c r="H788" t="s">
        <v>4489</v>
      </c>
      <c r="I788" t="s">
        <v>4490</v>
      </c>
      <c r="J788">
        <v>155900</v>
      </c>
      <c r="K788">
        <v>623600</v>
      </c>
      <c r="L788" t="s">
        <v>3542</v>
      </c>
    </row>
    <row r="789" spans="2:12">
      <c r="B789">
        <v>21</v>
      </c>
      <c r="C789">
        <v>25</v>
      </c>
      <c r="D789">
        <v>305</v>
      </c>
      <c r="E789" t="s">
        <v>2424</v>
      </c>
      <c r="F789" t="s">
        <v>2228</v>
      </c>
      <c r="G789" t="s">
        <v>907</v>
      </c>
      <c r="H789" t="s">
        <v>4511</v>
      </c>
      <c r="I789" t="s">
        <v>4512</v>
      </c>
      <c r="J789">
        <v>153700</v>
      </c>
      <c r="K789">
        <v>614800</v>
      </c>
      <c r="L789" t="s">
        <v>3542</v>
      </c>
    </row>
    <row r="790" spans="2:12">
      <c r="B790">
        <v>21</v>
      </c>
      <c r="C790">
        <v>25</v>
      </c>
      <c r="D790">
        <v>325</v>
      </c>
      <c r="E790" t="s">
        <v>2435</v>
      </c>
      <c r="F790" t="s">
        <v>2228</v>
      </c>
      <c r="G790" t="s">
        <v>907</v>
      </c>
      <c r="H790" t="s">
        <v>4541</v>
      </c>
      <c r="I790" t="s">
        <v>4542</v>
      </c>
      <c r="J790">
        <v>158400</v>
      </c>
      <c r="K790">
        <v>633600</v>
      </c>
      <c r="L790" t="s">
        <v>3542</v>
      </c>
    </row>
    <row r="791" spans="2:12">
      <c r="B791">
        <v>21</v>
      </c>
      <c r="C791">
        <v>25</v>
      </c>
      <c r="D791">
        <v>345</v>
      </c>
      <c r="E791" t="s">
        <v>2411</v>
      </c>
      <c r="F791" t="s">
        <v>2228</v>
      </c>
      <c r="G791" t="s">
        <v>907</v>
      </c>
      <c r="H791" t="s">
        <v>4554</v>
      </c>
      <c r="I791" t="s">
        <v>4555</v>
      </c>
      <c r="J791">
        <v>196700</v>
      </c>
      <c r="K791">
        <v>786800</v>
      </c>
      <c r="L791" t="s">
        <v>3542</v>
      </c>
    </row>
    <row r="792" spans="2:12">
      <c r="B792">
        <v>21</v>
      </c>
      <c r="C792">
        <v>25</v>
      </c>
      <c r="D792">
        <v>355</v>
      </c>
      <c r="E792" t="s">
        <v>2436</v>
      </c>
      <c r="F792" t="s">
        <v>2228</v>
      </c>
      <c r="G792" t="s">
        <v>907</v>
      </c>
      <c r="H792" t="s">
        <v>4558</v>
      </c>
      <c r="I792" t="s">
        <v>4559</v>
      </c>
      <c r="J792">
        <v>182400</v>
      </c>
      <c r="K792">
        <v>729600</v>
      </c>
      <c r="L792" t="s">
        <v>3542</v>
      </c>
    </row>
    <row r="793" spans="2:12">
      <c r="B793">
        <v>21</v>
      </c>
      <c r="C793">
        <v>30</v>
      </c>
      <c r="D793">
        <v>245</v>
      </c>
      <c r="E793" t="s">
        <v>2434</v>
      </c>
      <c r="F793" t="s">
        <v>2228</v>
      </c>
      <c r="G793" t="s">
        <v>907</v>
      </c>
      <c r="H793" t="s">
        <v>4322</v>
      </c>
      <c r="I793" t="s">
        <v>4323</v>
      </c>
      <c r="J793">
        <v>117000</v>
      </c>
      <c r="K793">
        <v>468000</v>
      </c>
      <c r="L793" t="s">
        <v>3542</v>
      </c>
    </row>
    <row r="794" spans="2:12">
      <c r="B794">
        <v>21</v>
      </c>
      <c r="C794">
        <v>30</v>
      </c>
      <c r="D794">
        <v>255</v>
      </c>
      <c r="E794" t="s">
        <v>2416</v>
      </c>
      <c r="F794" t="s">
        <v>2228</v>
      </c>
      <c r="G794" t="s">
        <v>907</v>
      </c>
      <c r="H794" t="s">
        <v>4367</v>
      </c>
      <c r="I794" t="s">
        <v>4368</v>
      </c>
      <c r="J794">
        <v>115100</v>
      </c>
      <c r="K794">
        <v>460400</v>
      </c>
      <c r="L794" t="s">
        <v>3542</v>
      </c>
    </row>
    <row r="795" spans="2:12">
      <c r="B795">
        <v>21</v>
      </c>
      <c r="C795">
        <v>30</v>
      </c>
      <c r="D795">
        <v>265</v>
      </c>
      <c r="E795" t="s">
        <v>2422</v>
      </c>
      <c r="F795" t="s">
        <v>2228</v>
      </c>
      <c r="G795" t="s">
        <v>907</v>
      </c>
      <c r="H795" t="s">
        <v>4399</v>
      </c>
      <c r="I795" t="s">
        <v>4400</v>
      </c>
      <c r="J795">
        <v>136700</v>
      </c>
      <c r="K795">
        <v>546800</v>
      </c>
      <c r="L795" t="s">
        <v>3542</v>
      </c>
    </row>
    <row r="796" spans="2:12">
      <c r="B796">
        <v>21</v>
      </c>
      <c r="C796">
        <v>30</v>
      </c>
      <c r="D796">
        <v>275</v>
      </c>
      <c r="E796" t="s">
        <v>2424</v>
      </c>
      <c r="F796" t="s">
        <v>2228</v>
      </c>
      <c r="G796" t="s">
        <v>907</v>
      </c>
      <c r="H796" t="s">
        <v>4434</v>
      </c>
      <c r="I796" t="s">
        <v>4435</v>
      </c>
      <c r="J796">
        <v>138900</v>
      </c>
      <c r="K796">
        <v>555600</v>
      </c>
      <c r="L796" t="s">
        <v>3542</v>
      </c>
    </row>
    <row r="797" spans="2:12">
      <c r="B797">
        <v>21</v>
      </c>
      <c r="C797">
        <v>30</v>
      </c>
      <c r="D797">
        <v>285</v>
      </c>
      <c r="E797" t="s">
        <v>2408</v>
      </c>
      <c r="F797" t="s">
        <v>2228</v>
      </c>
      <c r="G797" t="s">
        <v>907</v>
      </c>
      <c r="H797" t="s">
        <v>4463</v>
      </c>
      <c r="I797" t="s">
        <v>4464</v>
      </c>
      <c r="J797">
        <v>139700</v>
      </c>
      <c r="K797">
        <v>558800</v>
      </c>
      <c r="L797" t="s">
        <v>3542</v>
      </c>
    </row>
    <row r="798" spans="2:12">
      <c r="B798">
        <v>21</v>
      </c>
      <c r="C798">
        <v>30</v>
      </c>
      <c r="D798">
        <v>295</v>
      </c>
      <c r="E798" t="s">
        <v>2435</v>
      </c>
      <c r="F798" t="s">
        <v>2228</v>
      </c>
      <c r="G798" t="s">
        <v>907</v>
      </c>
      <c r="H798" t="s">
        <v>4497</v>
      </c>
      <c r="I798" t="s">
        <v>4498</v>
      </c>
      <c r="J798">
        <v>140600</v>
      </c>
      <c r="K798">
        <v>562400</v>
      </c>
      <c r="L798" t="s">
        <v>3542</v>
      </c>
    </row>
    <row r="799" spans="2:12">
      <c r="B799">
        <v>21</v>
      </c>
      <c r="C799">
        <v>30</v>
      </c>
      <c r="D799">
        <v>295</v>
      </c>
      <c r="E799" t="s">
        <v>2435</v>
      </c>
      <c r="F799" t="s">
        <v>2228</v>
      </c>
      <c r="G799" t="s">
        <v>907</v>
      </c>
      <c r="H799" t="s">
        <v>4499</v>
      </c>
      <c r="I799" t="s">
        <v>4500</v>
      </c>
      <c r="J799">
        <v>159400</v>
      </c>
      <c r="K799">
        <v>637600</v>
      </c>
      <c r="L799" t="s">
        <v>3542</v>
      </c>
    </row>
    <row r="800" spans="2:12">
      <c r="B800">
        <v>21</v>
      </c>
      <c r="C800">
        <v>30</v>
      </c>
      <c r="D800">
        <v>295</v>
      </c>
      <c r="E800" t="s">
        <v>2410</v>
      </c>
      <c r="F800" t="s">
        <v>2228</v>
      </c>
      <c r="G800" t="s">
        <v>907</v>
      </c>
      <c r="H800" t="s">
        <v>4568</v>
      </c>
      <c r="I800" t="s">
        <v>4569</v>
      </c>
      <c r="J800">
        <v>151900</v>
      </c>
      <c r="K800">
        <v>607600</v>
      </c>
      <c r="L800" t="s">
        <v>3542</v>
      </c>
    </row>
    <row r="801" spans="2:12">
      <c r="B801">
        <v>21</v>
      </c>
      <c r="C801">
        <v>30</v>
      </c>
      <c r="D801">
        <v>305</v>
      </c>
      <c r="E801" t="s">
        <v>2411</v>
      </c>
      <c r="F801" t="s">
        <v>2228</v>
      </c>
      <c r="G801" t="s">
        <v>907</v>
      </c>
      <c r="H801" t="s">
        <v>4521</v>
      </c>
      <c r="I801" t="s">
        <v>4522</v>
      </c>
      <c r="J801">
        <v>156200</v>
      </c>
      <c r="K801">
        <v>624800</v>
      </c>
      <c r="L801" t="s">
        <v>5839</v>
      </c>
    </row>
    <row r="802" spans="2:12">
      <c r="B802">
        <v>21</v>
      </c>
      <c r="C802">
        <v>30</v>
      </c>
      <c r="D802">
        <v>305</v>
      </c>
      <c r="E802" t="s">
        <v>2411</v>
      </c>
      <c r="F802" t="s">
        <v>2228</v>
      </c>
      <c r="G802" t="s">
        <v>907</v>
      </c>
      <c r="H802" t="s">
        <v>4521</v>
      </c>
      <c r="I802" t="s">
        <v>4522</v>
      </c>
      <c r="J802">
        <v>146700</v>
      </c>
      <c r="K802">
        <v>586800</v>
      </c>
      <c r="L802" t="s">
        <v>5839</v>
      </c>
    </row>
    <row r="803" spans="2:12">
      <c r="B803">
        <v>21</v>
      </c>
      <c r="C803">
        <v>30</v>
      </c>
      <c r="D803">
        <v>315</v>
      </c>
      <c r="E803" t="s">
        <v>2410</v>
      </c>
      <c r="F803" t="s">
        <v>2228</v>
      </c>
      <c r="G803" t="s">
        <v>907</v>
      </c>
      <c r="H803" t="s">
        <v>4265</v>
      </c>
      <c r="I803" t="s">
        <v>4531</v>
      </c>
      <c r="J803">
        <v>157200</v>
      </c>
      <c r="K803">
        <v>628800</v>
      </c>
      <c r="L803" t="s">
        <v>5839</v>
      </c>
    </row>
    <row r="804" spans="2:12">
      <c r="B804">
        <v>21</v>
      </c>
      <c r="C804">
        <v>30</v>
      </c>
      <c r="D804">
        <v>315</v>
      </c>
      <c r="E804" t="s">
        <v>2410</v>
      </c>
      <c r="F804" t="s">
        <v>2228</v>
      </c>
      <c r="G804" t="s">
        <v>907</v>
      </c>
      <c r="H804" t="s">
        <v>4265</v>
      </c>
      <c r="I804" t="s">
        <v>4531</v>
      </c>
      <c r="J804">
        <v>166500</v>
      </c>
      <c r="K804">
        <v>666000</v>
      </c>
      <c r="L804" t="s">
        <v>5839</v>
      </c>
    </row>
    <row r="805" spans="2:12">
      <c r="B805">
        <v>21</v>
      </c>
      <c r="C805">
        <v>30</v>
      </c>
      <c r="D805">
        <v>315</v>
      </c>
      <c r="E805" t="s">
        <v>2410</v>
      </c>
      <c r="F805" t="s">
        <v>2228</v>
      </c>
      <c r="G805" t="s">
        <v>907</v>
      </c>
      <c r="H805" t="s">
        <v>4265</v>
      </c>
      <c r="I805" t="s">
        <v>4531</v>
      </c>
      <c r="J805">
        <v>150800</v>
      </c>
      <c r="K805">
        <v>603200</v>
      </c>
      <c r="L805" t="s">
        <v>5839</v>
      </c>
    </row>
    <row r="806" spans="2:12">
      <c r="B806">
        <v>21</v>
      </c>
      <c r="C806">
        <v>30</v>
      </c>
      <c r="D806">
        <v>325</v>
      </c>
      <c r="E806" t="s">
        <v>2427</v>
      </c>
      <c r="F806" t="s">
        <v>2228</v>
      </c>
      <c r="G806" t="s">
        <v>907</v>
      </c>
      <c r="H806" t="s">
        <v>4269</v>
      </c>
      <c r="I806" t="s">
        <v>4545</v>
      </c>
      <c r="J806">
        <v>147900</v>
      </c>
      <c r="K806">
        <v>591600</v>
      </c>
      <c r="L806" t="s">
        <v>3542</v>
      </c>
    </row>
    <row r="807" spans="2:12">
      <c r="B807">
        <v>21</v>
      </c>
      <c r="C807">
        <v>30</v>
      </c>
      <c r="D807">
        <v>325</v>
      </c>
      <c r="E807" t="s">
        <v>2427</v>
      </c>
      <c r="F807" t="s">
        <v>2228</v>
      </c>
      <c r="G807" t="s">
        <v>907</v>
      </c>
      <c r="H807" t="s">
        <v>4546</v>
      </c>
      <c r="I807" t="s">
        <v>4547</v>
      </c>
      <c r="J807">
        <v>140900</v>
      </c>
      <c r="K807">
        <v>563600</v>
      </c>
      <c r="L807" t="s">
        <v>3542</v>
      </c>
    </row>
    <row r="808" spans="2:12">
      <c r="B808">
        <v>21</v>
      </c>
      <c r="C808">
        <v>35</v>
      </c>
      <c r="D808">
        <v>245</v>
      </c>
      <c r="E808" t="s">
        <v>2422</v>
      </c>
      <c r="F808" t="s">
        <v>2228</v>
      </c>
      <c r="G808" t="s">
        <v>907</v>
      </c>
      <c r="H808" t="s">
        <v>4334</v>
      </c>
      <c r="I808" t="s">
        <v>4335</v>
      </c>
      <c r="J808">
        <v>101900</v>
      </c>
      <c r="K808">
        <v>407600</v>
      </c>
      <c r="L808" t="s">
        <v>3542</v>
      </c>
    </row>
    <row r="809" spans="2:12">
      <c r="B809">
        <v>21</v>
      </c>
      <c r="C809">
        <v>35</v>
      </c>
      <c r="D809">
        <v>245</v>
      </c>
      <c r="E809" t="s">
        <v>2330</v>
      </c>
      <c r="F809" t="s">
        <v>2228</v>
      </c>
      <c r="G809" t="s">
        <v>907</v>
      </c>
      <c r="H809" t="s">
        <v>4336</v>
      </c>
      <c r="I809" t="s">
        <v>4337</v>
      </c>
      <c r="J809">
        <v>115100</v>
      </c>
      <c r="K809">
        <v>460400</v>
      </c>
      <c r="L809" t="s">
        <v>3542</v>
      </c>
    </row>
    <row r="810" spans="2:12">
      <c r="B810">
        <v>21</v>
      </c>
      <c r="C810">
        <v>35</v>
      </c>
      <c r="D810">
        <v>255</v>
      </c>
      <c r="E810" t="s">
        <v>2424</v>
      </c>
      <c r="F810" t="s">
        <v>2228</v>
      </c>
      <c r="G810" t="s">
        <v>907</v>
      </c>
      <c r="H810" t="s">
        <v>4382</v>
      </c>
      <c r="I810" t="s">
        <v>4383</v>
      </c>
      <c r="J810">
        <v>113900</v>
      </c>
      <c r="K810">
        <v>455600</v>
      </c>
      <c r="L810" t="s">
        <v>3542</v>
      </c>
    </row>
    <row r="811" spans="2:12">
      <c r="B811">
        <v>21</v>
      </c>
      <c r="C811">
        <v>35</v>
      </c>
      <c r="D811">
        <v>265</v>
      </c>
      <c r="E811" t="s">
        <v>2409</v>
      </c>
      <c r="F811" t="s">
        <v>2228</v>
      </c>
      <c r="G811" t="s">
        <v>907</v>
      </c>
      <c r="H811" t="s">
        <v>4407</v>
      </c>
      <c r="I811" t="s">
        <v>4408</v>
      </c>
      <c r="J811">
        <v>124600</v>
      </c>
      <c r="K811">
        <v>498400</v>
      </c>
      <c r="L811" t="s">
        <v>3542</v>
      </c>
    </row>
    <row r="812" spans="2:12">
      <c r="B812">
        <v>21</v>
      </c>
      <c r="C812">
        <v>35</v>
      </c>
      <c r="D812">
        <v>265</v>
      </c>
      <c r="E812" t="s">
        <v>2409</v>
      </c>
      <c r="F812" t="s">
        <v>2228</v>
      </c>
      <c r="G812" t="s">
        <v>907</v>
      </c>
      <c r="H812" t="s">
        <v>4409</v>
      </c>
      <c r="I812" t="s">
        <v>4410</v>
      </c>
      <c r="J812">
        <v>110300</v>
      </c>
      <c r="K812">
        <v>441200</v>
      </c>
      <c r="L812" t="s">
        <v>5839</v>
      </c>
    </row>
    <row r="813" spans="2:12">
      <c r="B813">
        <v>21</v>
      </c>
      <c r="C813">
        <v>35</v>
      </c>
      <c r="D813">
        <v>265</v>
      </c>
      <c r="E813" t="s">
        <v>2409</v>
      </c>
      <c r="F813" t="s">
        <v>2228</v>
      </c>
      <c r="G813" t="s">
        <v>907</v>
      </c>
      <c r="H813" t="s">
        <v>4409</v>
      </c>
      <c r="I813" t="s">
        <v>4410</v>
      </c>
      <c r="J813">
        <v>121600</v>
      </c>
      <c r="K813">
        <v>486400</v>
      </c>
      <c r="L813" t="s">
        <v>5839</v>
      </c>
    </row>
    <row r="814" spans="2:12">
      <c r="B814">
        <v>21</v>
      </c>
      <c r="C814">
        <v>35</v>
      </c>
      <c r="D814">
        <v>265</v>
      </c>
      <c r="E814" t="s">
        <v>2326</v>
      </c>
      <c r="F814" t="s">
        <v>2228</v>
      </c>
      <c r="G814" t="s">
        <v>907</v>
      </c>
      <c r="H814" t="s">
        <v>4415</v>
      </c>
      <c r="I814" t="s">
        <v>4416</v>
      </c>
      <c r="J814">
        <v>124600</v>
      </c>
      <c r="K814">
        <v>498400</v>
      </c>
      <c r="L814" t="s">
        <v>3542</v>
      </c>
    </row>
    <row r="815" spans="2:12">
      <c r="B815">
        <v>21</v>
      </c>
      <c r="C815">
        <v>35</v>
      </c>
      <c r="D815">
        <v>275</v>
      </c>
      <c r="E815" t="s">
        <v>2425</v>
      </c>
      <c r="F815" t="s">
        <v>2228</v>
      </c>
      <c r="G815" t="s">
        <v>907</v>
      </c>
      <c r="H815" t="s">
        <v>4250</v>
      </c>
      <c r="I815" t="s">
        <v>4444</v>
      </c>
      <c r="J815">
        <v>148200</v>
      </c>
      <c r="K815">
        <v>592800</v>
      </c>
      <c r="L815" t="s">
        <v>5839</v>
      </c>
    </row>
    <row r="816" spans="2:12">
      <c r="B816">
        <v>21</v>
      </c>
      <c r="C816">
        <v>35</v>
      </c>
      <c r="D816">
        <v>275</v>
      </c>
      <c r="E816" t="s">
        <v>2425</v>
      </c>
      <c r="F816" t="s">
        <v>2228</v>
      </c>
      <c r="G816" t="s">
        <v>907</v>
      </c>
      <c r="H816" t="s">
        <v>4250</v>
      </c>
      <c r="I816" t="s">
        <v>4444</v>
      </c>
      <c r="J816">
        <v>132300</v>
      </c>
      <c r="K816">
        <v>529200</v>
      </c>
      <c r="L816" t="s">
        <v>5839</v>
      </c>
    </row>
    <row r="817" spans="2:12">
      <c r="B817">
        <v>21</v>
      </c>
      <c r="C817">
        <v>35</v>
      </c>
      <c r="D817">
        <v>275</v>
      </c>
      <c r="E817" t="s">
        <v>2425</v>
      </c>
      <c r="F817" t="s">
        <v>2228</v>
      </c>
      <c r="G817" t="s">
        <v>907</v>
      </c>
      <c r="H817" t="s">
        <v>4250</v>
      </c>
      <c r="I817" t="s">
        <v>4444</v>
      </c>
      <c r="J817">
        <v>153400</v>
      </c>
      <c r="K817">
        <v>613600</v>
      </c>
      <c r="L817" t="s">
        <v>5839</v>
      </c>
    </row>
    <row r="818" spans="2:12">
      <c r="B818">
        <v>21</v>
      </c>
      <c r="C818">
        <v>35</v>
      </c>
      <c r="D818">
        <v>275</v>
      </c>
      <c r="E818" t="s">
        <v>2425</v>
      </c>
      <c r="F818" t="s">
        <v>2228</v>
      </c>
      <c r="G818" t="s">
        <v>907</v>
      </c>
      <c r="H818" t="s">
        <v>4250</v>
      </c>
      <c r="I818" t="s">
        <v>4444</v>
      </c>
      <c r="J818">
        <v>142900</v>
      </c>
      <c r="K818">
        <v>571600</v>
      </c>
      <c r="L818" t="s">
        <v>5839</v>
      </c>
    </row>
    <row r="819" spans="2:12">
      <c r="B819">
        <v>21</v>
      </c>
      <c r="C819">
        <v>35</v>
      </c>
      <c r="D819">
        <v>275</v>
      </c>
      <c r="E819" t="s">
        <v>2425</v>
      </c>
      <c r="F819" t="s">
        <v>2228</v>
      </c>
      <c r="G819" t="s">
        <v>907</v>
      </c>
      <c r="H819" t="s">
        <v>4250</v>
      </c>
      <c r="I819" t="s">
        <v>4444</v>
      </c>
      <c r="J819">
        <v>140300</v>
      </c>
      <c r="K819">
        <v>561200</v>
      </c>
      <c r="L819" t="s">
        <v>5839</v>
      </c>
    </row>
    <row r="820" spans="2:12">
      <c r="B820">
        <v>21</v>
      </c>
      <c r="C820">
        <v>35</v>
      </c>
      <c r="D820">
        <v>285</v>
      </c>
      <c r="E820" t="s">
        <v>2427</v>
      </c>
      <c r="F820" t="s">
        <v>2228</v>
      </c>
      <c r="G820" t="s">
        <v>907</v>
      </c>
      <c r="H820" t="s">
        <v>4566</v>
      </c>
      <c r="I820" t="s">
        <v>4567</v>
      </c>
      <c r="J820">
        <v>142300</v>
      </c>
      <c r="K820">
        <v>569200</v>
      </c>
      <c r="L820" t="s">
        <v>3542</v>
      </c>
    </row>
    <row r="821" spans="2:12">
      <c r="B821">
        <v>21</v>
      </c>
      <c r="C821">
        <v>35</v>
      </c>
      <c r="D821">
        <v>295</v>
      </c>
      <c r="E821" t="s">
        <v>2436</v>
      </c>
      <c r="F821" t="s">
        <v>2228</v>
      </c>
      <c r="G821" t="s">
        <v>907</v>
      </c>
      <c r="H821" t="s">
        <v>4505</v>
      </c>
      <c r="I821" t="s">
        <v>4506</v>
      </c>
      <c r="J821">
        <v>143100</v>
      </c>
      <c r="K821">
        <v>572400</v>
      </c>
      <c r="L821" t="s">
        <v>5839</v>
      </c>
    </row>
    <row r="822" spans="2:12">
      <c r="B822">
        <v>21</v>
      </c>
      <c r="C822">
        <v>35</v>
      </c>
      <c r="D822">
        <v>295</v>
      </c>
      <c r="E822" t="s">
        <v>2436</v>
      </c>
      <c r="F822" t="s">
        <v>2228</v>
      </c>
      <c r="G822" t="s">
        <v>907</v>
      </c>
      <c r="H822" t="s">
        <v>4505</v>
      </c>
      <c r="I822" t="s">
        <v>4506</v>
      </c>
      <c r="J822">
        <v>143100</v>
      </c>
      <c r="K822">
        <v>572400</v>
      </c>
      <c r="L822" t="s">
        <v>5839</v>
      </c>
    </row>
    <row r="823" spans="2:12">
      <c r="B823">
        <v>21</v>
      </c>
      <c r="C823">
        <v>40</v>
      </c>
      <c r="D823">
        <v>245</v>
      </c>
      <c r="E823" t="s">
        <v>2408</v>
      </c>
      <c r="F823" t="s">
        <v>2228</v>
      </c>
      <c r="G823" t="s">
        <v>907</v>
      </c>
      <c r="H823" t="s">
        <v>4351</v>
      </c>
      <c r="I823" t="s">
        <v>4352</v>
      </c>
      <c r="J823">
        <v>103200</v>
      </c>
      <c r="K823">
        <v>412800</v>
      </c>
      <c r="L823" t="s">
        <v>3542</v>
      </c>
    </row>
    <row r="824" spans="2:12">
      <c r="B824">
        <v>21</v>
      </c>
      <c r="C824">
        <v>40</v>
      </c>
      <c r="D824">
        <v>255</v>
      </c>
      <c r="E824" t="s">
        <v>2435</v>
      </c>
      <c r="F824" t="s">
        <v>2228</v>
      </c>
      <c r="G824" t="s">
        <v>907</v>
      </c>
      <c r="H824" t="s">
        <v>4389</v>
      </c>
      <c r="I824" t="s">
        <v>4390</v>
      </c>
      <c r="J824">
        <v>104900</v>
      </c>
      <c r="K824">
        <v>419600</v>
      </c>
      <c r="L824" t="s">
        <v>3542</v>
      </c>
    </row>
    <row r="825" spans="2:12">
      <c r="B825">
        <v>21</v>
      </c>
      <c r="C825">
        <v>40</v>
      </c>
      <c r="D825">
        <v>255</v>
      </c>
      <c r="E825" t="s">
        <v>2410</v>
      </c>
      <c r="F825" t="s">
        <v>2228</v>
      </c>
      <c r="G825" t="s">
        <v>907</v>
      </c>
      <c r="H825" t="s">
        <v>4562</v>
      </c>
      <c r="I825" t="s">
        <v>4563</v>
      </c>
      <c r="J825">
        <v>115400</v>
      </c>
      <c r="K825">
        <v>461600</v>
      </c>
      <c r="L825" t="s">
        <v>3542</v>
      </c>
    </row>
    <row r="826" spans="2:12">
      <c r="B826">
        <v>21</v>
      </c>
      <c r="C826">
        <v>40</v>
      </c>
      <c r="D826">
        <v>265</v>
      </c>
      <c r="E826" t="s">
        <v>2410</v>
      </c>
      <c r="F826" t="s">
        <v>2228</v>
      </c>
      <c r="G826" t="s">
        <v>907</v>
      </c>
      <c r="H826" t="s">
        <v>4424</v>
      </c>
      <c r="I826" t="s">
        <v>4425</v>
      </c>
      <c r="J826">
        <v>130300</v>
      </c>
      <c r="K826">
        <v>521200</v>
      </c>
      <c r="L826" t="s">
        <v>5839</v>
      </c>
    </row>
    <row r="827" spans="2:12">
      <c r="B827">
        <v>21</v>
      </c>
      <c r="C827">
        <v>40</v>
      </c>
      <c r="D827">
        <v>265</v>
      </c>
      <c r="E827" t="s">
        <v>2410</v>
      </c>
      <c r="F827" t="s">
        <v>2228</v>
      </c>
      <c r="G827" t="s">
        <v>907</v>
      </c>
      <c r="H827" t="s">
        <v>4424</v>
      </c>
      <c r="I827" t="s">
        <v>4425</v>
      </c>
      <c r="J827">
        <v>130300</v>
      </c>
      <c r="K827">
        <v>521200</v>
      </c>
      <c r="L827" t="s">
        <v>5839</v>
      </c>
    </row>
    <row r="828" spans="2:12">
      <c r="B828">
        <v>22</v>
      </c>
      <c r="C828">
        <v>25</v>
      </c>
      <c r="D828">
        <v>285</v>
      </c>
      <c r="E828" t="s">
        <v>2421</v>
      </c>
      <c r="F828" t="s">
        <v>2228</v>
      </c>
      <c r="G828" t="s">
        <v>907</v>
      </c>
      <c r="H828" t="s">
        <v>4455</v>
      </c>
      <c r="I828" t="s">
        <v>4456</v>
      </c>
      <c r="J828">
        <v>162100</v>
      </c>
      <c r="K828">
        <v>648400</v>
      </c>
      <c r="L828" t="s">
        <v>3542</v>
      </c>
    </row>
    <row r="829" spans="2:12">
      <c r="B829">
        <v>22</v>
      </c>
      <c r="C829">
        <v>25</v>
      </c>
      <c r="D829">
        <v>295</v>
      </c>
      <c r="E829" t="s">
        <v>2423</v>
      </c>
      <c r="F829" t="s">
        <v>2228</v>
      </c>
      <c r="G829" t="s">
        <v>907</v>
      </c>
      <c r="H829" t="s">
        <v>4487</v>
      </c>
      <c r="I829" t="s">
        <v>4488</v>
      </c>
      <c r="J829">
        <v>170600</v>
      </c>
      <c r="K829">
        <v>682400</v>
      </c>
      <c r="L829" t="s">
        <v>3542</v>
      </c>
    </row>
    <row r="830" spans="2:12">
      <c r="B830">
        <v>22</v>
      </c>
      <c r="C830">
        <v>25</v>
      </c>
      <c r="D830">
        <v>335</v>
      </c>
      <c r="E830" t="s">
        <v>2410</v>
      </c>
      <c r="F830" t="s">
        <v>2228</v>
      </c>
      <c r="G830" t="s">
        <v>907</v>
      </c>
      <c r="H830" t="s">
        <v>4552</v>
      </c>
      <c r="I830" t="s">
        <v>4553</v>
      </c>
      <c r="J830">
        <v>174700</v>
      </c>
      <c r="K830">
        <v>698800</v>
      </c>
      <c r="L830" t="s">
        <v>3542</v>
      </c>
    </row>
    <row r="831" spans="2:12">
      <c r="B831">
        <v>22</v>
      </c>
      <c r="C831">
        <v>30</v>
      </c>
      <c r="D831">
        <v>245</v>
      </c>
      <c r="E831" t="s">
        <v>2420</v>
      </c>
      <c r="F831" t="s">
        <v>2228</v>
      </c>
      <c r="G831" t="s">
        <v>907</v>
      </c>
      <c r="H831" t="s">
        <v>4324</v>
      </c>
      <c r="I831" t="s">
        <v>4325</v>
      </c>
      <c r="J831">
        <v>132500</v>
      </c>
      <c r="K831">
        <v>530000</v>
      </c>
      <c r="L831" t="s">
        <v>3542</v>
      </c>
    </row>
    <row r="832" spans="2:12">
      <c r="B832">
        <v>22</v>
      </c>
      <c r="C832">
        <v>30</v>
      </c>
      <c r="D832">
        <v>255</v>
      </c>
      <c r="E832" t="s">
        <v>2421</v>
      </c>
      <c r="F832" t="s">
        <v>2228</v>
      </c>
      <c r="G832" t="s">
        <v>907</v>
      </c>
      <c r="H832" t="s">
        <v>4369</v>
      </c>
      <c r="I832" t="s">
        <v>4370</v>
      </c>
      <c r="J832">
        <v>139600</v>
      </c>
      <c r="K832">
        <v>558400</v>
      </c>
      <c r="L832" t="s">
        <v>3542</v>
      </c>
    </row>
    <row r="833" spans="2:12">
      <c r="B833">
        <v>22</v>
      </c>
      <c r="C833">
        <v>30</v>
      </c>
      <c r="D833">
        <v>285</v>
      </c>
      <c r="E833" t="s">
        <v>2409</v>
      </c>
      <c r="F833" t="s">
        <v>2228</v>
      </c>
      <c r="G833" t="s">
        <v>907</v>
      </c>
      <c r="H833" t="s">
        <v>4465</v>
      </c>
      <c r="I833" t="s">
        <v>4466</v>
      </c>
      <c r="J833">
        <v>153200</v>
      </c>
      <c r="K833">
        <v>612800</v>
      </c>
      <c r="L833" t="s">
        <v>3542</v>
      </c>
    </row>
    <row r="834" spans="2:12">
      <c r="B834">
        <v>22</v>
      </c>
      <c r="C834">
        <v>30</v>
      </c>
      <c r="D834">
        <v>315</v>
      </c>
      <c r="E834" t="s">
        <v>2436</v>
      </c>
      <c r="F834" t="s">
        <v>2228</v>
      </c>
      <c r="G834" t="s">
        <v>907</v>
      </c>
      <c r="H834" t="s">
        <v>4532</v>
      </c>
      <c r="I834" t="s">
        <v>4533</v>
      </c>
      <c r="J834">
        <v>175900</v>
      </c>
      <c r="K834">
        <v>703600</v>
      </c>
      <c r="L834" t="s">
        <v>5839</v>
      </c>
    </row>
    <row r="835" spans="2:12">
      <c r="B835">
        <v>22</v>
      </c>
      <c r="C835">
        <v>30</v>
      </c>
      <c r="D835">
        <v>315</v>
      </c>
      <c r="E835" t="s">
        <v>2436</v>
      </c>
      <c r="F835" t="s">
        <v>2228</v>
      </c>
      <c r="G835" t="s">
        <v>907</v>
      </c>
      <c r="H835" t="s">
        <v>4532</v>
      </c>
      <c r="I835" t="s">
        <v>4533</v>
      </c>
      <c r="J835">
        <v>184700</v>
      </c>
      <c r="K835">
        <v>738800</v>
      </c>
      <c r="L835" t="s">
        <v>5839</v>
      </c>
    </row>
    <row r="836" spans="2:12">
      <c r="B836">
        <v>22</v>
      </c>
      <c r="C836">
        <v>30</v>
      </c>
      <c r="D836">
        <v>315</v>
      </c>
      <c r="E836" t="s">
        <v>2436</v>
      </c>
      <c r="F836" t="s">
        <v>2228</v>
      </c>
      <c r="G836" t="s">
        <v>907</v>
      </c>
      <c r="H836" t="s">
        <v>4534</v>
      </c>
      <c r="I836" t="s">
        <v>4535</v>
      </c>
      <c r="J836">
        <v>162900</v>
      </c>
      <c r="K836">
        <v>651600</v>
      </c>
      <c r="L836" t="s">
        <v>3542</v>
      </c>
    </row>
    <row r="837" spans="2:12">
      <c r="B837">
        <v>22</v>
      </c>
      <c r="C837">
        <v>35</v>
      </c>
      <c r="D837">
        <v>255</v>
      </c>
      <c r="E837" t="s">
        <v>2407</v>
      </c>
      <c r="F837" t="s">
        <v>2228</v>
      </c>
      <c r="G837" t="s">
        <v>907</v>
      </c>
      <c r="H837" t="s">
        <v>4384</v>
      </c>
      <c r="I837" t="s">
        <v>4385</v>
      </c>
      <c r="J837">
        <v>150800</v>
      </c>
      <c r="K837">
        <v>603200</v>
      </c>
      <c r="L837" t="s">
        <v>3542</v>
      </c>
    </row>
    <row r="838" spans="2:12">
      <c r="B838">
        <v>22</v>
      </c>
      <c r="C838">
        <v>35</v>
      </c>
      <c r="D838">
        <v>265</v>
      </c>
      <c r="E838" t="s">
        <v>2435</v>
      </c>
      <c r="F838" t="s">
        <v>2228</v>
      </c>
      <c r="G838" t="s">
        <v>907</v>
      </c>
      <c r="H838" t="s">
        <v>4411</v>
      </c>
      <c r="I838" t="s">
        <v>4412</v>
      </c>
      <c r="J838">
        <v>137100</v>
      </c>
      <c r="K838">
        <v>548400</v>
      </c>
      <c r="L838" t="s">
        <v>3542</v>
      </c>
    </row>
    <row r="839" spans="2:12">
      <c r="B839">
        <v>22</v>
      </c>
      <c r="C839">
        <v>35</v>
      </c>
      <c r="D839">
        <v>275</v>
      </c>
      <c r="E839" t="s">
        <v>2411</v>
      </c>
      <c r="F839" t="s">
        <v>2228</v>
      </c>
      <c r="G839" t="s">
        <v>907</v>
      </c>
      <c r="H839" t="s">
        <v>4445</v>
      </c>
      <c r="I839" t="s">
        <v>4446</v>
      </c>
      <c r="J839">
        <v>130400</v>
      </c>
      <c r="K839">
        <v>521600</v>
      </c>
      <c r="L839" t="s">
        <v>3542</v>
      </c>
    </row>
    <row r="840" spans="2:12">
      <c r="B840">
        <v>22</v>
      </c>
      <c r="C840">
        <v>35</v>
      </c>
      <c r="D840">
        <v>285</v>
      </c>
      <c r="E840" t="s">
        <v>2426</v>
      </c>
      <c r="F840" t="s">
        <v>2228</v>
      </c>
      <c r="G840" t="s">
        <v>907</v>
      </c>
      <c r="H840" t="s">
        <v>4473</v>
      </c>
      <c r="I840" t="s">
        <v>4474</v>
      </c>
      <c r="J840">
        <v>155200</v>
      </c>
      <c r="K840">
        <v>620800</v>
      </c>
      <c r="L840" t="s">
        <v>5839</v>
      </c>
    </row>
    <row r="841" spans="2:12">
      <c r="B841">
        <v>22</v>
      </c>
      <c r="C841">
        <v>35</v>
      </c>
      <c r="D841">
        <v>285</v>
      </c>
      <c r="E841" t="s">
        <v>2426</v>
      </c>
      <c r="F841" t="s">
        <v>2228</v>
      </c>
      <c r="G841" t="s">
        <v>907</v>
      </c>
      <c r="H841" t="s">
        <v>4473</v>
      </c>
      <c r="I841" t="s">
        <v>4474</v>
      </c>
      <c r="J841">
        <v>143700</v>
      </c>
      <c r="K841">
        <v>574800</v>
      </c>
      <c r="L841" t="s">
        <v>5839</v>
      </c>
    </row>
    <row r="842" spans="2:12">
      <c r="B842">
        <v>22</v>
      </c>
      <c r="C842">
        <v>35</v>
      </c>
      <c r="D842">
        <v>295</v>
      </c>
      <c r="E842" t="s">
        <v>2427</v>
      </c>
      <c r="F842" t="s">
        <v>2228</v>
      </c>
      <c r="G842" t="s">
        <v>907</v>
      </c>
      <c r="H842" t="s">
        <v>4507</v>
      </c>
      <c r="I842" t="s">
        <v>4508</v>
      </c>
      <c r="J842">
        <v>153200</v>
      </c>
      <c r="K842">
        <v>612800</v>
      </c>
      <c r="L842" t="s">
        <v>3542</v>
      </c>
    </row>
    <row r="843" spans="2:12">
      <c r="B843">
        <v>22</v>
      </c>
      <c r="C843">
        <v>35</v>
      </c>
      <c r="D843">
        <v>325</v>
      </c>
      <c r="E843" t="s">
        <v>2437</v>
      </c>
      <c r="F843" t="s">
        <v>2228</v>
      </c>
      <c r="G843" t="s">
        <v>907</v>
      </c>
      <c r="H843" t="s">
        <v>4548</v>
      </c>
      <c r="I843" t="s">
        <v>4549</v>
      </c>
      <c r="J843">
        <v>184100</v>
      </c>
      <c r="K843">
        <v>736400</v>
      </c>
      <c r="L843" t="s">
        <v>3542</v>
      </c>
    </row>
    <row r="844" spans="2:12">
      <c r="B844">
        <v>22</v>
      </c>
      <c r="C844">
        <v>40</v>
      </c>
      <c r="D844">
        <v>265</v>
      </c>
      <c r="E844" t="s">
        <v>2426</v>
      </c>
      <c r="F844" t="s">
        <v>2228</v>
      </c>
      <c r="G844" t="s">
        <v>907</v>
      </c>
      <c r="H844" t="s">
        <v>4426</v>
      </c>
      <c r="I844" t="s">
        <v>4427</v>
      </c>
      <c r="J844">
        <v>129400</v>
      </c>
      <c r="K844">
        <v>517600</v>
      </c>
      <c r="L844" t="s">
        <v>3542</v>
      </c>
    </row>
    <row r="845" spans="2:12">
      <c r="B845">
        <v>22</v>
      </c>
      <c r="C845">
        <v>40</v>
      </c>
      <c r="D845">
        <v>275</v>
      </c>
      <c r="E845" t="s">
        <v>2427</v>
      </c>
      <c r="F845" t="s">
        <v>2228</v>
      </c>
      <c r="G845" t="s">
        <v>907</v>
      </c>
      <c r="H845" t="s">
        <v>4451</v>
      </c>
      <c r="I845" t="s">
        <v>4452</v>
      </c>
      <c r="J845">
        <v>129800</v>
      </c>
      <c r="K845">
        <v>519200</v>
      </c>
      <c r="L845" t="s">
        <v>3542</v>
      </c>
    </row>
    <row r="846" spans="2:12">
      <c r="B846">
        <v>22</v>
      </c>
      <c r="C846">
        <v>40</v>
      </c>
      <c r="D846">
        <v>285</v>
      </c>
      <c r="E846" t="s">
        <v>2428</v>
      </c>
      <c r="F846" t="s">
        <v>2228</v>
      </c>
      <c r="G846" t="s">
        <v>907</v>
      </c>
      <c r="H846" t="s">
        <v>4479</v>
      </c>
      <c r="I846" t="s">
        <v>4480</v>
      </c>
      <c r="J846">
        <v>142600</v>
      </c>
      <c r="K846">
        <v>570400</v>
      </c>
      <c r="L846" t="s">
        <v>3542</v>
      </c>
    </row>
    <row r="847" spans="2:12">
      <c r="B847">
        <v>23</v>
      </c>
      <c r="C847">
        <v>30</v>
      </c>
      <c r="D847">
        <v>315</v>
      </c>
      <c r="E847" t="s">
        <v>2427</v>
      </c>
      <c r="F847" t="s">
        <v>2228</v>
      </c>
      <c r="G847" t="s">
        <v>907</v>
      </c>
      <c r="H847" t="s">
        <v>4536</v>
      </c>
      <c r="I847" t="s">
        <v>4537</v>
      </c>
      <c r="J847">
        <v>196700</v>
      </c>
      <c r="K847">
        <v>786800</v>
      </c>
      <c r="L847" t="s">
        <v>3542</v>
      </c>
    </row>
    <row r="848" spans="2:12">
      <c r="B848">
        <v>23</v>
      </c>
      <c r="C848">
        <v>35</v>
      </c>
      <c r="D848">
        <v>325</v>
      </c>
      <c r="E848" t="s">
        <v>2438</v>
      </c>
      <c r="F848" t="s">
        <v>2228</v>
      </c>
      <c r="G848" t="s">
        <v>907</v>
      </c>
      <c r="H848" t="s">
        <v>4550</v>
      </c>
      <c r="I848" t="s">
        <v>4551</v>
      </c>
      <c r="J848">
        <v>175800</v>
      </c>
      <c r="K848">
        <v>703200</v>
      </c>
      <c r="L848" t="s">
        <v>3542</v>
      </c>
    </row>
    <row r="849" spans="2:12">
      <c r="B849">
        <v>23</v>
      </c>
      <c r="C849">
        <v>40</v>
      </c>
      <c r="D849">
        <v>285</v>
      </c>
      <c r="E849" t="s">
        <v>2400</v>
      </c>
      <c r="F849" t="s">
        <v>2228</v>
      </c>
      <c r="G849" t="s">
        <v>907</v>
      </c>
      <c r="H849" t="s">
        <v>4477</v>
      </c>
      <c r="I849" t="s">
        <v>4478</v>
      </c>
      <c r="J849">
        <v>160800</v>
      </c>
      <c r="K849">
        <v>643200</v>
      </c>
      <c r="L849" t="s">
        <v>3542</v>
      </c>
    </row>
    <row r="850" spans="2:12">
      <c r="B850">
        <v>17</v>
      </c>
      <c r="C850">
        <v>65</v>
      </c>
      <c r="D850">
        <v>225</v>
      </c>
      <c r="E850" t="s">
        <v>2346</v>
      </c>
      <c r="F850" t="s">
        <v>2228</v>
      </c>
      <c r="G850" t="s">
        <v>1214</v>
      </c>
      <c r="H850" t="s">
        <v>3735</v>
      </c>
      <c r="I850" t="s">
        <v>4575</v>
      </c>
      <c r="J850">
        <v>34800</v>
      </c>
      <c r="K850">
        <v>139200</v>
      </c>
      <c r="L850" t="s">
        <v>3542</v>
      </c>
    </row>
    <row r="851" spans="2:12">
      <c r="B851">
        <v>17</v>
      </c>
      <c r="C851">
        <v>65</v>
      </c>
      <c r="D851">
        <v>235</v>
      </c>
      <c r="E851" t="s">
        <v>2351</v>
      </c>
      <c r="F851" t="s">
        <v>2228</v>
      </c>
      <c r="G851" t="s">
        <v>1214</v>
      </c>
      <c r="H851" t="s">
        <v>3749</v>
      </c>
      <c r="I851" t="s">
        <v>4601</v>
      </c>
      <c r="J851">
        <v>46000</v>
      </c>
      <c r="K851">
        <v>184000</v>
      </c>
      <c r="L851" t="s">
        <v>3542</v>
      </c>
    </row>
    <row r="852" spans="2:12">
      <c r="B852">
        <v>18</v>
      </c>
      <c r="C852">
        <v>50</v>
      </c>
      <c r="D852">
        <v>235</v>
      </c>
      <c r="E852" t="s">
        <v>2308</v>
      </c>
      <c r="F852" t="s">
        <v>2228</v>
      </c>
      <c r="G852" t="s">
        <v>1214</v>
      </c>
      <c r="H852" t="s">
        <v>4582</v>
      </c>
      <c r="I852" t="s">
        <v>4583</v>
      </c>
      <c r="J852">
        <v>51700</v>
      </c>
      <c r="K852">
        <v>206800</v>
      </c>
      <c r="L852" t="s">
        <v>3542</v>
      </c>
    </row>
    <row r="853" spans="2:12">
      <c r="B853">
        <v>18</v>
      </c>
      <c r="C853">
        <v>55</v>
      </c>
      <c r="D853">
        <v>255</v>
      </c>
      <c r="E853" t="s">
        <v>2357</v>
      </c>
      <c r="F853" t="s">
        <v>2228</v>
      </c>
      <c r="G853" t="s">
        <v>1214</v>
      </c>
      <c r="H853" t="s">
        <v>3964</v>
      </c>
      <c r="I853" t="s">
        <v>4624</v>
      </c>
      <c r="J853">
        <v>49800</v>
      </c>
      <c r="K853">
        <v>199200</v>
      </c>
      <c r="L853" t="s">
        <v>3542</v>
      </c>
    </row>
    <row r="854" spans="2:12">
      <c r="B854">
        <v>18</v>
      </c>
      <c r="C854">
        <v>60</v>
      </c>
      <c r="D854">
        <v>225</v>
      </c>
      <c r="E854" t="s">
        <v>2317</v>
      </c>
      <c r="F854" t="s">
        <v>2228</v>
      </c>
      <c r="G854" t="s">
        <v>1214</v>
      </c>
      <c r="H854" t="s">
        <v>4573</v>
      </c>
      <c r="I854" t="s">
        <v>4574</v>
      </c>
      <c r="J854">
        <v>40800</v>
      </c>
      <c r="K854">
        <v>163200</v>
      </c>
      <c r="L854" t="s">
        <v>3542</v>
      </c>
    </row>
    <row r="855" spans="2:12">
      <c r="B855">
        <v>18</v>
      </c>
      <c r="C855">
        <v>60</v>
      </c>
      <c r="D855">
        <v>235</v>
      </c>
      <c r="E855" t="s">
        <v>2350</v>
      </c>
      <c r="F855" t="s">
        <v>2228</v>
      </c>
      <c r="G855" t="s">
        <v>1214</v>
      </c>
      <c r="H855" t="s">
        <v>4057</v>
      </c>
      <c r="I855" t="s">
        <v>4598</v>
      </c>
      <c r="J855">
        <v>46700</v>
      </c>
      <c r="K855">
        <v>186800</v>
      </c>
      <c r="L855" t="s">
        <v>3542</v>
      </c>
    </row>
    <row r="856" spans="2:12">
      <c r="B856">
        <v>18</v>
      </c>
      <c r="C856">
        <v>60</v>
      </c>
      <c r="D856">
        <v>235</v>
      </c>
      <c r="E856" t="s">
        <v>2398</v>
      </c>
      <c r="F856" t="s">
        <v>2228</v>
      </c>
      <c r="G856" t="s">
        <v>1214</v>
      </c>
      <c r="H856" t="s">
        <v>4596</v>
      </c>
      <c r="I856" t="s">
        <v>4597</v>
      </c>
      <c r="J856">
        <v>44500</v>
      </c>
      <c r="K856">
        <v>178000</v>
      </c>
      <c r="L856" t="s">
        <v>5839</v>
      </c>
    </row>
    <row r="857" spans="2:12">
      <c r="B857">
        <v>18</v>
      </c>
      <c r="C857">
        <v>60</v>
      </c>
      <c r="D857">
        <v>235</v>
      </c>
      <c r="E857" t="s">
        <v>2398</v>
      </c>
      <c r="F857" t="s">
        <v>2228</v>
      </c>
      <c r="G857" t="s">
        <v>1214</v>
      </c>
      <c r="H857" t="s">
        <v>4596</v>
      </c>
      <c r="I857" t="s">
        <v>4597</v>
      </c>
      <c r="J857">
        <v>46700</v>
      </c>
      <c r="K857">
        <v>186800</v>
      </c>
      <c r="L857" t="s">
        <v>5839</v>
      </c>
    </row>
    <row r="858" spans="2:12">
      <c r="B858">
        <v>18</v>
      </c>
      <c r="C858">
        <v>60</v>
      </c>
      <c r="D858">
        <v>255</v>
      </c>
      <c r="E858" t="s">
        <v>2439</v>
      </c>
      <c r="F858" t="s">
        <v>2228</v>
      </c>
      <c r="G858" t="s">
        <v>1214</v>
      </c>
      <c r="H858" t="s">
        <v>4629</v>
      </c>
      <c r="I858" t="s">
        <v>4630</v>
      </c>
      <c r="J858">
        <v>50200</v>
      </c>
      <c r="K858">
        <v>200800</v>
      </c>
      <c r="L858" t="s">
        <v>3542</v>
      </c>
    </row>
    <row r="859" spans="2:12">
      <c r="B859">
        <v>18</v>
      </c>
      <c r="C859">
        <v>60</v>
      </c>
      <c r="D859">
        <v>265</v>
      </c>
      <c r="E859" t="s">
        <v>2352</v>
      </c>
      <c r="F859" t="s">
        <v>2228</v>
      </c>
      <c r="G859" t="s">
        <v>1214</v>
      </c>
      <c r="H859" t="s">
        <v>4642</v>
      </c>
      <c r="I859" t="s">
        <v>4643</v>
      </c>
      <c r="J859">
        <v>49200</v>
      </c>
      <c r="K859">
        <v>196800</v>
      </c>
      <c r="L859" t="s">
        <v>3542</v>
      </c>
    </row>
    <row r="860" spans="2:12">
      <c r="B860">
        <v>18</v>
      </c>
      <c r="C860">
        <v>65</v>
      </c>
      <c r="D860">
        <v>235</v>
      </c>
      <c r="E860" t="s">
        <v>2341</v>
      </c>
      <c r="F860" t="s">
        <v>2228</v>
      </c>
      <c r="G860" t="s">
        <v>1214</v>
      </c>
      <c r="H860" t="s">
        <v>4602</v>
      </c>
      <c r="I860" t="s">
        <v>4603</v>
      </c>
      <c r="J860">
        <v>47000</v>
      </c>
      <c r="K860">
        <v>188000</v>
      </c>
      <c r="L860" t="s">
        <v>3542</v>
      </c>
    </row>
    <row r="861" spans="2:12">
      <c r="B861">
        <v>19</v>
      </c>
      <c r="C861">
        <v>45</v>
      </c>
      <c r="D861">
        <v>235</v>
      </c>
      <c r="E861" t="s">
        <v>2300</v>
      </c>
      <c r="F861" t="s">
        <v>2228</v>
      </c>
      <c r="G861" t="s">
        <v>1214</v>
      </c>
      <c r="H861" t="s">
        <v>4576</v>
      </c>
      <c r="I861" t="s">
        <v>4577</v>
      </c>
      <c r="J861">
        <v>66300</v>
      </c>
      <c r="K861">
        <v>265200</v>
      </c>
      <c r="L861" t="s">
        <v>3542</v>
      </c>
    </row>
    <row r="862" spans="2:12">
      <c r="B862">
        <v>19</v>
      </c>
      <c r="C862">
        <v>45</v>
      </c>
      <c r="D862">
        <v>255</v>
      </c>
      <c r="E862" t="s">
        <v>2317</v>
      </c>
      <c r="F862" t="s">
        <v>2228</v>
      </c>
      <c r="G862" t="s">
        <v>1214</v>
      </c>
      <c r="H862" t="s">
        <v>4613</v>
      </c>
      <c r="I862" t="s">
        <v>4614</v>
      </c>
      <c r="J862">
        <v>65500</v>
      </c>
      <c r="K862">
        <v>262000</v>
      </c>
      <c r="L862" t="s">
        <v>3542</v>
      </c>
    </row>
    <row r="863" spans="2:12">
      <c r="B863">
        <v>19</v>
      </c>
      <c r="C863">
        <v>45</v>
      </c>
      <c r="D863">
        <v>295</v>
      </c>
      <c r="E863" t="s">
        <v>2440</v>
      </c>
      <c r="F863" t="s">
        <v>2228</v>
      </c>
      <c r="G863" t="s">
        <v>1214</v>
      </c>
      <c r="H863" t="s">
        <v>4697</v>
      </c>
      <c r="I863" t="s">
        <v>4698</v>
      </c>
      <c r="J863">
        <v>74600</v>
      </c>
      <c r="K863">
        <v>298400</v>
      </c>
      <c r="L863" t="s">
        <v>3542</v>
      </c>
    </row>
    <row r="864" spans="2:12">
      <c r="B864">
        <v>19</v>
      </c>
      <c r="C864">
        <v>50</v>
      </c>
      <c r="D864">
        <v>235</v>
      </c>
      <c r="E864" t="s">
        <v>2332</v>
      </c>
      <c r="F864" t="s">
        <v>2228</v>
      </c>
      <c r="G864" t="s">
        <v>1214</v>
      </c>
      <c r="H864" t="s">
        <v>4585</v>
      </c>
      <c r="I864" t="s">
        <v>4586</v>
      </c>
      <c r="J864">
        <v>55700</v>
      </c>
      <c r="K864">
        <v>222800</v>
      </c>
      <c r="L864" t="s">
        <v>3542</v>
      </c>
    </row>
    <row r="865" spans="2:12">
      <c r="B865">
        <v>19</v>
      </c>
      <c r="C865">
        <v>50</v>
      </c>
      <c r="D865">
        <v>235</v>
      </c>
      <c r="E865" t="s">
        <v>2316</v>
      </c>
      <c r="F865" t="s">
        <v>2228</v>
      </c>
      <c r="G865" t="s">
        <v>1214</v>
      </c>
      <c r="H865" t="s">
        <v>3904</v>
      </c>
      <c r="I865" t="s">
        <v>4584</v>
      </c>
      <c r="J865">
        <v>55700</v>
      </c>
      <c r="K865">
        <v>222800</v>
      </c>
      <c r="L865" t="s">
        <v>3542</v>
      </c>
    </row>
    <row r="866" spans="2:12">
      <c r="B866">
        <v>19</v>
      </c>
      <c r="C866">
        <v>50</v>
      </c>
      <c r="D866">
        <v>235</v>
      </c>
      <c r="E866" t="s">
        <v>2324</v>
      </c>
      <c r="F866" t="s">
        <v>2228</v>
      </c>
      <c r="G866" t="s">
        <v>1214</v>
      </c>
      <c r="H866" t="s">
        <v>3973</v>
      </c>
      <c r="I866" t="s">
        <v>4587</v>
      </c>
      <c r="J866">
        <v>57700</v>
      </c>
      <c r="K866">
        <v>230800</v>
      </c>
      <c r="L866" t="s">
        <v>3542</v>
      </c>
    </row>
    <row r="867" spans="2:12">
      <c r="B867">
        <v>19</v>
      </c>
      <c r="C867">
        <v>50</v>
      </c>
      <c r="D867">
        <v>245</v>
      </c>
      <c r="E867" t="s">
        <v>2349</v>
      </c>
      <c r="F867" t="s">
        <v>2228</v>
      </c>
      <c r="G867" t="s">
        <v>1214</v>
      </c>
      <c r="H867" t="s">
        <v>3992</v>
      </c>
      <c r="I867" t="s">
        <v>4608</v>
      </c>
      <c r="J867">
        <v>61400</v>
      </c>
      <c r="K867">
        <v>245600</v>
      </c>
      <c r="L867" t="s">
        <v>3542</v>
      </c>
    </row>
    <row r="868" spans="2:12">
      <c r="B868">
        <v>19</v>
      </c>
      <c r="C868">
        <v>50</v>
      </c>
      <c r="D868">
        <v>255</v>
      </c>
      <c r="E868" t="s">
        <v>2332</v>
      </c>
      <c r="F868" t="s">
        <v>2228</v>
      </c>
      <c r="G868" t="s">
        <v>1214</v>
      </c>
      <c r="H868" t="s">
        <v>3999</v>
      </c>
      <c r="I868" t="s">
        <v>4622</v>
      </c>
      <c r="J868">
        <v>66700</v>
      </c>
      <c r="K868">
        <v>266800</v>
      </c>
      <c r="L868" t="s">
        <v>3542</v>
      </c>
    </row>
    <row r="869" spans="2:12">
      <c r="B869">
        <v>19</v>
      </c>
      <c r="C869">
        <v>50</v>
      </c>
      <c r="D869">
        <v>255</v>
      </c>
      <c r="E869" t="s">
        <v>2356</v>
      </c>
      <c r="F869" t="s">
        <v>2228</v>
      </c>
      <c r="G869" t="s">
        <v>1214</v>
      </c>
      <c r="H869" t="s">
        <v>3769</v>
      </c>
      <c r="I869" t="s">
        <v>4621</v>
      </c>
      <c r="J869">
        <v>60600</v>
      </c>
      <c r="K869">
        <v>242400</v>
      </c>
      <c r="L869" t="s">
        <v>3542</v>
      </c>
    </row>
    <row r="870" spans="2:12">
      <c r="B870">
        <v>19</v>
      </c>
      <c r="C870">
        <v>50</v>
      </c>
      <c r="D870">
        <v>265</v>
      </c>
      <c r="E870" t="s">
        <v>2365</v>
      </c>
      <c r="F870" t="s">
        <v>2228</v>
      </c>
      <c r="G870" t="s">
        <v>1214</v>
      </c>
      <c r="H870" t="s">
        <v>4016</v>
      </c>
      <c r="I870" t="s">
        <v>4637</v>
      </c>
      <c r="J870">
        <v>61500</v>
      </c>
      <c r="K870">
        <v>246000</v>
      </c>
      <c r="L870" t="s">
        <v>3542</v>
      </c>
    </row>
    <row r="871" spans="2:12">
      <c r="B871">
        <v>19</v>
      </c>
      <c r="C871">
        <v>50</v>
      </c>
      <c r="D871">
        <v>275</v>
      </c>
      <c r="E871" t="s">
        <v>2441</v>
      </c>
      <c r="F871" t="s">
        <v>2228</v>
      </c>
      <c r="G871" t="s">
        <v>1214</v>
      </c>
      <c r="H871" t="s">
        <v>4661</v>
      </c>
      <c r="I871" t="s">
        <v>4662</v>
      </c>
      <c r="J871">
        <v>68300</v>
      </c>
      <c r="K871">
        <v>273200</v>
      </c>
      <c r="L871" t="s">
        <v>3542</v>
      </c>
    </row>
    <row r="872" spans="2:12">
      <c r="B872">
        <v>19</v>
      </c>
      <c r="C872">
        <v>55</v>
      </c>
      <c r="D872">
        <v>225</v>
      </c>
      <c r="E872" t="s">
        <v>2316</v>
      </c>
      <c r="F872" t="s">
        <v>2228</v>
      </c>
      <c r="G872" t="s">
        <v>1214</v>
      </c>
      <c r="H872" t="s">
        <v>3733</v>
      </c>
      <c r="I872" t="s">
        <v>4572</v>
      </c>
      <c r="J872">
        <v>48600</v>
      </c>
      <c r="K872">
        <v>194400</v>
      </c>
      <c r="L872" t="s">
        <v>3542</v>
      </c>
    </row>
    <row r="873" spans="2:12">
      <c r="B873">
        <v>19</v>
      </c>
      <c r="C873">
        <v>55</v>
      </c>
      <c r="D873">
        <v>235</v>
      </c>
      <c r="E873" t="s">
        <v>2340</v>
      </c>
      <c r="F873" t="s">
        <v>2228</v>
      </c>
      <c r="G873" t="s">
        <v>1214</v>
      </c>
      <c r="H873" t="s">
        <v>4593</v>
      </c>
      <c r="I873" t="s">
        <v>4594</v>
      </c>
      <c r="J873">
        <v>58100</v>
      </c>
      <c r="K873">
        <v>232400</v>
      </c>
      <c r="L873" t="s">
        <v>3542</v>
      </c>
    </row>
    <row r="874" spans="2:12">
      <c r="B874">
        <v>19</v>
      </c>
      <c r="C874">
        <v>55</v>
      </c>
      <c r="D874">
        <v>235</v>
      </c>
      <c r="E874" t="s">
        <v>2326</v>
      </c>
      <c r="F874" t="s">
        <v>2228</v>
      </c>
      <c r="G874" t="s">
        <v>1214</v>
      </c>
      <c r="H874" t="s">
        <v>3976</v>
      </c>
      <c r="I874" t="s">
        <v>4595</v>
      </c>
      <c r="J874">
        <v>56900</v>
      </c>
      <c r="K874">
        <v>227600</v>
      </c>
      <c r="L874" t="s">
        <v>3542</v>
      </c>
    </row>
    <row r="875" spans="2:12">
      <c r="B875">
        <v>19</v>
      </c>
      <c r="C875">
        <v>55</v>
      </c>
      <c r="D875">
        <v>235</v>
      </c>
      <c r="E875" t="s">
        <v>2342</v>
      </c>
      <c r="F875" t="s">
        <v>2228</v>
      </c>
      <c r="G875" t="s">
        <v>1214</v>
      </c>
      <c r="H875" t="s">
        <v>3908</v>
      </c>
      <c r="I875" t="s">
        <v>4592</v>
      </c>
      <c r="J875">
        <v>52800</v>
      </c>
      <c r="K875">
        <v>211200</v>
      </c>
      <c r="L875" t="s">
        <v>3542</v>
      </c>
    </row>
    <row r="876" spans="2:12">
      <c r="B876">
        <v>19</v>
      </c>
      <c r="C876">
        <v>55</v>
      </c>
      <c r="D876">
        <v>255</v>
      </c>
      <c r="E876" t="s">
        <v>2403</v>
      </c>
      <c r="F876" t="s">
        <v>2228</v>
      </c>
      <c r="G876" t="s">
        <v>1214</v>
      </c>
      <c r="H876" t="s">
        <v>4625</v>
      </c>
      <c r="I876" t="s">
        <v>4626</v>
      </c>
      <c r="J876">
        <v>55900</v>
      </c>
      <c r="K876">
        <v>223600</v>
      </c>
      <c r="L876" t="s">
        <v>3542</v>
      </c>
    </row>
    <row r="877" spans="2:12">
      <c r="B877">
        <v>19</v>
      </c>
      <c r="C877">
        <v>55</v>
      </c>
      <c r="D877">
        <v>265</v>
      </c>
      <c r="E877" t="s">
        <v>2440</v>
      </c>
      <c r="F877" t="s">
        <v>2228</v>
      </c>
      <c r="G877" t="s">
        <v>1214</v>
      </c>
      <c r="H877" t="s">
        <v>4640</v>
      </c>
      <c r="I877" t="s">
        <v>4641</v>
      </c>
      <c r="J877">
        <v>63300</v>
      </c>
      <c r="K877">
        <v>253200</v>
      </c>
      <c r="L877" t="s">
        <v>3542</v>
      </c>
    </row>
    <row r="878" spans="2:12">
      <c r="B878">
        <v>19</v>
      </c>
      <c r="C878">
        <v>55</v>
      </c>
      <c r="D878">
        <v>275</v>
      </c>
      <c r="E878" t="s">
        <v>2359</v>
      </c>
      <c r="F878" t="s">
        <v>2228</v>
      </c>
      <c r="G878" t="s">
        <v>1214</v>
      </c>
      <c r="H878" t="s">
        <v>3969</v>
      </c>
      <c r="I878" t="s">
        <v>4667</v>
      </c>
      <c r="J878">
        <v>65800</v>
      </c>
      <c r="K878">
        <v>263200</v>
      </c>
      <c r="L878" t="s">
        <v>3542</v>
      </c>
    </row>
    <row r="879" spans="2:12">
      <c r="B879">
        <v>19</v>
      </c>
      <c r="C879">
        <v>60</v>
      </c>
      <c r="D879">
        <v>235</v>
      </c>
      <c r="E879" t="s">
        <v>2350</v>
      </c>
      <c r="F879" t="s">
        <v>2228</v>
      </c>
      <c r="G879" t="s">
        <v>1214</v>
      </c>
      <c r="H879" t="s">
        <v>4599</v>
      </c>
      <c r="I879" t="s">
        <v>4600</v>
      </c>
      <c r="J879">
        <v>54400</v>
      </c>
      <c r="K879">
        <v>217600</v>
      </c>
      <c r="L879" t="s">
        <v>3542</v>
      </c>
    </row>
    <row r="880" spans="2:12">
      <c r="B880">
        <v>20</v>
      </c>
      <c r="C880">
        <v>35</v>
      </c>
      <c r="D880">
        <v>325</v>
      </c>
      <c r="E880" t="s">
        <v>2361</v>
      </c>
      <c r="F880" t="s">
        <v>2228</v>
      </c>
      <c r="G880" t="s">
        <v>1214</v>
      </c>
      <c r="H880" t="s">
        <v>4711</v>
      </c>
      <c r="I880" t="s">
        <v>4712</v>
      </c>
      <c r="J880">
        <v>107900</v>
      </c>
      <c r="K880">
        <v>431600</v>
      </c>
      <c r="L880" t="s">
        <v>3542</v>
      </c>
    </row>
    <row r="881" spans="2:12">
      <c r="B881">
        <v>20</v>
      </c>
      <c r="C881">
        <v>40</v>
      </c>
      <c r="D881">
        <v>225</v>
      </c>
      <c r="E881" t="s">
        <v>2321</v>
      </c>
      <c r="F881" t="s">
        <v>2228</v>
      </c>
      <c r="G881" t="s">
        <v>1214</v>
      </c>
      <c r="H881" t="s">
        <v>4570</v>
      </c>
      <c r="I881" t="s">
        <v>4571</v>
      </c>
      <c r="J881">
        <v>71300</v>
      </c>
      <c r="K881">
        <v>285200</v>
      </c>
      <c r="L881" t="s">
        <v>3542</v>
      </c>
    </row>
    <row r="882" spans="2:12">
      <c r="B882">
        <v>20</v>
      </c>
      <c r="C882">
        <v>40</v>
      </c>
      <c r="D882">
        <v>275</v>
      </c>
      <c r="E882" t="s">
        <v>2288</v>
      </c>
      <c r="F882" t="s">
        <v>2228</v>
      </c>
      <c r="G882" t="s">
        <v>1214</v>
      </c>
      <c r="H882" t="s">
        <v>3540</v>
      </c>
      <c r="I882" t="s">
        <v>4646</v>
      </c>
      <c r="J882">
        <v>88400</v>
      </c>
      <c r="K882">
        <v>353600</v>
      </c>
      <c r="L882" t="s">
        <v>3542</v>
      </c>
    </row>
    <row r="883" spans="2:12">
      <c r="B883">
        <v>20</v>
      </c>
      <c r="C883">
        <v>40</v>
      </c>
      <c r="D883">
        <v>285</v>
      </c>
      <c r="E883" t="s">
        <v>2361</v>
      </c>
      <c r="F883" t="s">
        <v>2228</v>
      </c>
      <c r="G883" t="s">
        <v>1214</v>
      </c>
      <c r="H883" t="s">
        <v>4261</v>
      </c>
      <c r="I883" t="s">
        <v>4672</v>
      </c>
      <c r="J883">
        <v>87500</v>
      </c>
      <c r="K883">
        <v>350000</v>
      </c>
      <c r="L883" t="s">
        <v>3542</v>
      </c>
    </row>
    <row r="884" spans="2:12">
      <c r="B884">
        <v>20</v>
      </c>
      <c r="C884">
        <v>40</v>
      </c>
      <c r="D884">
        <v>295</v>
      </c>
      <c r="E884" t="s">
        <v>2365</v>
      </c>
      <c r="F884" t="s">
        <v>2228</v>
      </c>
      <c r="G884" t="s">
        <v>1214</v>
      </c>
      <c r="H884" t="s">
        <v>4691</v>
      </c>
      <c r="I884" t="s">
        <v>4692</v>
      </c>
      <c r="J884">
        <v>87900</v>
      </c>
      <c r="K884">
        <v>351600</v>
      </c>
      <c r="L884" t="s">
        <v>3542</v>
      </c>
    </row>
    <row r="885" spans="2:12">
      <c r="B885">
        <v>20</v>
      </c>
      <c r="C885">
        <v>40</v>
      </c>
      <c r="D885">
        <v>305</v>
      </c>
      <c r="E885" t="s">
        <v>2441</v>
      </c>
      <c r="F885" t="s">
        <v>2228</v>
      </c>
      <c r="G885" t="s">
        <v>1214</v>
      </c>
      <c r="H885" t="s">
        <v>4699</v>
      </c>
      <c r="I885" t="s">
        <v>4700</v>
      </c>
      <c r="J885">
        <v>93900</v>
      </c>
      <c r="K885">
        <v>375600</v>
      </c>
      <c r="L885" t="s">
        <v>3542</v>
      </c>
    </row>
    <row r="886" spans="2:12">
      <c r="B886">
        <v>20</v>
      </c>
      <c r="C886">
        <v>45</v>
      </c>
      <c r="D886">
        <v>235</v>
      </c>
      <c r="E886" t="s">
        <v>2317</v>
      </c>
      <c r="F886" t="s">
        <v>2228</v>
      </c>
      <c r="G886" t="s">
        <v>1214</v>
      </c>
      <c r="H886" t="s">
        <v>4578</v>
      </c>
      <c r="I886" t="s">
        <v>4579</v>
      </c>
      <c r="J886">
        <v>62400</v>
      </c>
      <c r="K886">
        <v>249600</v>
      </c>
      <c r="L886" t="s">
        <v>3542</v>
      </c>
    </row>
    <row r="887" spans="2:12">
      <c r="B887">
        <v>20</v>
      </c>
      <c r="C887">
        <v>45</v>
      </c>
      <c r="D887">
        <v>245</v>
      </c>
      <c r="E887" t="s">
        <v>2318</v>
      </c>
      <c r="F887" t="s">
        <v>2228</v>
      </c>
      <c r="G887" t="s">
        <v>1214</v>
      </c>
      <c r="H887" t="s">
        <v>4604</v>
      </c>
      <c r="I887" t="s">
        <v>4605</v>
      </c>
      <c r="J887">
        <v>64500</v>
      </c>
      <c r="K887">
        <v>258000</v>
      </c>
      <c r="L887" t="s">
        <v>3542</v>
      </c>
    </row>
    <row r="888" spans="2:12">
      <c r="B888">
        <v>20</v>
      </c>
      <c r="C888">
        <v>45</v>
      </c>
      <c r="D888">
        <v>255</v>
      </c>
      <c r="E888" t="s">
        <v>2384</v>
      </c>
      <c r="F888" t="s">
        <v>2228</v>
      </c>
      <c r="G888" t="s">
        <v>1214</v>
      </c>
      <c r="H888" t="s">
        <v>3994</v>
      </c>
      <c r="I888" t="s">
        <v>4618</v>
      </c>
      <c r="J888">
        <v>77300</v>
      </c>
      <c r="K888">
        <v>309200</v>
      </c>
      <c r="L888" t="s">
        <v>3542</v>
      </c>
    </row>
    <row r="889" spans="2:12">
      <c r="B889">
        <v>20</v>
      </c>
      <c r="C889">
        <v>45</v>
      </c>
      <c r="D889">
        <v>255</v>
      </c>
      <c r="E889" t="s">
        <v>2349</v>
      </c>
      <c r="F889" t="s">
        <v>2228</v>
      </c>
      <c r="G889" t="s">
        <v>1214</v>
      </c>
      <c r="H889" t="s">
        <v>3767</v>
      </c>
      <c r="I889" t="s">
        <v>4617</v>
      </c>
      <c r="J889">
        <v>73800</v>
      </c>
      <c r="K889">
        <v>295200</v>
      </c>
      <c r="L889" t="s">
        <v>5839</v>
      </c>
    </row>
    <row r="890" spans="2:12">
      <c r="B890">
        <v>20</v>
      </c>
      <c r="C890">
        <v>45</v>
      </c>
      <c r="D890">
        <v>255</v>
      </c>
      <c r="E890" t="s">
        <v>2349</v>
      </c>
      <c r="F890" t="s">
        <v>2228</v>
      </c>
      <c r="G890" t="s">
        <v>1214</v>
      </c>
      <c r="H890" t="s">
        <v>3767</v>
      </c>
      <c r="I890" t="s">
        <v>4617</v>
      </c>
      <c r="J890">
        <v>74000</v>
      </c>
      <c r="K890">
        <v>296000</v>
      </c>
      <c r="L890" t="s">
        <v>5839</v>
      </c>
    </row>
    <row r="891" spans="2:12">
      <c r="B891">
        <v>20</v>
      </c>
      <c r="C891">
        <v>45</v>
      </c>
      <c r="D891">
        <v>255</v>
      </c>
      <c r="E891" t="s">
        <v>2342</v>
      </c>
      <c r="F891" t="s">
        <v>2228</v>
      </c>
      <c r="G891" t="s">
        <v>1214</v>
      </c>
      <c r="H891" t="s">
        <v>4615</v>
      </c>
      <c r="I891" t="s">
        <v>4616</v>
      </c>
      <c r="J891">
        <v>70200</v>
      </c>
      <c r="K891">
        <v>280800</v>
      </c>
      <c r="L891" t="s">
        <v>3542</v>
      </c>
    </row>
    <row r="892" spans="2:12">
      <c r="B892">
        <v>20</v>
      </c>
      <c r="C892">
        <v>45</v>
      </c>
      <c r="D892">
        <v>265</v>
      </c>
      <c r="E892" t="s">
        <v>2361</v>
      </c>
      <c r="F892" t="s">
        <v>2228</v>
      </c>
      <c r="G892" t="s">
        <v>1214</v>
      </c>
      <c r="H892" t="s">
        <v>3779</v>
      </c>
      <c r="I892" t="s">
        <v>4634</v>
      </c>
      <c r="J892">
        <v>74200</v>
      </c>
      <c r="K892">
        <v>296800</v>
      </c>
      <c r="L892" t="s">
        <v>3542</v>
      </c>
    </row>
    <row r="893" spans="2:12">
      <c r="B893">
        <v>20</v>
      </c>
      <c r="C893">
        <v>45</v>
      </c>
      <c r="D893">
        <v>275</v>
      </c>
      <c r="E893" t="s">
        <v>2352</v>
      </c>
      <c r="F893" t="s">
        <v>2228</v>
      </c>
      <c r="G893" t="s">
        <v>1214</v>
      </c>
      <c r="H893" t="s">
        <v>4022</v>
      </c>
      <c r="I893" t="s">
        <v>4656</v>
      </c>
      <c r="J893">
        <v>75600</v>
      </c>
      <c r="K893">
        <v>302400</v>
      </c>
      <c r="L893" t="s">
        <v>3542</v>
      </c>
    </row>
    <row r="894" spans="2:12">
      <c r="B894">
        <v>20</v>
      </c>
      <c r="C894">
        <v>45</v>
      </c>
      <c r="D894">
        <v>275</v>
      </c>
      <c r="E894" t="s">
        <v>2365</v>
      </c>
      <c r="F894" t="s">
        <v>2228</v>
      </c>
      <c r="G894" t="s">
        <v>1214</v>
      </c>
      <c r="H894" t="s">
        <v>3790</v>
      </c>
      <c r="I894" t="s">
        <v>4655</v>
      </c>
      <c r="J894">
        <v>72000</v>
      </c>
      <c r="K894">
        <v>288000</v>
      </c>
      <c r="L894" t="s">
        <v>3542</v>
      </c>
    </row>
    <row r="895" spans="2:12">
      <c r="B895">
        <v>20</v>
      </c>
      <c r="C895">
        <v>45</v>
      </c>
      <c r="D895">
        <v>285</v>
      </c>
      <c r="E895" t="s">
        <v>2441</v>
      </c>
      <c r="F895" t="s">
        <v>2228</v>
      </c>
      <c r="G895" t="s">
        <v>1214</v>
      </c>
      <c r="H895" t="s">
        <v>4677</v>
      </c>
      <c r="I895" t="s">
        <v>4678</v>
      </c>
      <c r="J895">
        <v>81700</v>
      </c>
      <c r="K895">
        <v>326800</v>
      </c>
      <c r="L895" t="s">
        <v>3542</v>
      </c>
    </row>
    <row r="896" spans="2:12">
      <c r="B896">
        <v>20</v>
      </c>
      <c r="C896">
        <v>50</v>
      </c>
      <c r="D896">
        <v>235</v>
      </c>
      <c r="E896" t="s">
        <v>2343</v>
      </c>
      <c r="F896" t="s">
        <v>2228</v>
      </c>
      <c r="G896" t="s">
        <v>1214</v>
      </c>
      <c r="H896" t="s">
        <v>4588</v>
      </c>
      <c r="I896" t="s">
        <v>4589</v>
      </c>
      <c r="J896">
        <v>58400</v>
      </c>
      <c r="K896">
        <v>233600</v>
      </c>
      <c r="L896" t="s">
        <v>5839</v>
      </c>
    </row>
    <row r="897" spans="2:12">
      <c r="B897">
        <v>20</v>
      </c>
      <c r="C897">
        <v>50</v>
      </c>
      <c r="D897">
        <v>235</v>
      </c>
      <c r="E897" t="s">
        <v>2343</v>
      </c>
      <c r="F897" t="s">
        <v>2228</v>
      </c>
      <c r="G897" t="s">
        <v>1214</v>
      </c>
      <c r="H897" t="s">
        <v>4588</v>
      </c>
      <c r="I897" t="s">
        <v>4589</v>
      </c>
      <c r="J897">
        <v>61300</v>
      </c>
      <c r="K897">
        <v>245200</v>
      </c>
      <c r="L897" t="s">
        <v>5839</v>
      </c>
    </row>
    <row r="898" spans="2:12">
      <c r="B898">
        <v>20</v>
      </c>
      <c r="C898">
        <v>50</v>
      </c>
      <c r="D898">
        <v>245</v>
      </c>
      <c r="E898" t="s">
        <v>2289</v>
      </c>
      <c r="F898" t="s">
        <v>2228</v>
      </c>
      <c r="G898" t="s">
        <v>1214</v>
      </c>
      <c r="H898" t="s">
        <v>4609</v>
      </c>
      <c r="I898" t="s">
        <v>4610</v>
      </c>
      <c r="J898">
        <v>60400</v>
      </c>
      <c r="K898">
        <v>241600</v>
      </c>
      <c r="L898" t="s">
        <v>3542</v>
      </c>
    </row>
    <row r="899" spans="2:12">
      <c r="B899">
        <v>20</v>
      </c>
      <c r="C899">
        <v>50</v>
      </c>
      <c r="D899">
        <v>255</v>
      </c>
      <c r="E899" t="s">
        <v>2357</v>
      </c>
      <c r="F899" t="s">
        <v>2228</v>
      </c>
      <c r="G899" t="s">
        <v>1214</v>
      </c>
      <c r="H899" t="s">
        <v>3771</v>
      </c>
      <c r="I899" t="s">
        <v>4623</v>
      </c>
      <c r="J899">
        <v>66500</v>
      </c>
      <c r="K899">
        <v>266000</v>
      </c>
      <c r="L899" t="s">
        <v>3542</v>
      </c>
    </row>
    <row r="900" spans="2:12">
      <c r="B900">
        <v>20</v>
      </c>
      <c r="C900">
        <v>50</v>
      </c>
      <c r="D900">
        <v>265</v>
      </c>
      <c r="E900" t="s">
        <v>2350</v>
      </c>
      <c r="F900" t="s">
        <v>2228</v>
      </c>
      <c r="G900" t="s">
        <v>1214</v>
      </c>
      <c r="H900" t="s">
        <v>4638</v>
      </c>
      <c r="I900" t="s">
        <v>4639</v>
      </c>
      <c r="J900">
        <v>71400</v>
      </c>
      <c r="K900">
        <v>285600</v>
      </c>
      <c r="L900" t="s">
        <v>3542</v>
      </c>
    </row>
    <row r="901" spans="2:12">
      <c r="B901">
        <v>20</v>
      </c>
      <c r="C901">
        <v>50</v>
      </c>
      <c r="D901">
        <v>275</v>
      </c>
      <c r="E901" t="s">
        <v>2440</v>
      </c>
      <c r="F901" t="s">
        <v>2228</v>
      </c>
      <c r="G901" t="s">
        <v>1214</v>
      </c>
      <c r="H901" t="s">
        <v>4663</v>
      </c>
      <c r="I901" t="s">
        <v>4664</v>
      </c>
      <c r="J901">
        <v>79400</v>
      </c>
      <c r="K901">
        <v>317600</v>
      </c>
      <c r="L901" t="s">
        <v>3542</v>
      </c>
    </row>
    <row r="902" spans="2:12">
      <c r="B902">
        <v>20</v>
      </c>
      <c r="C902">
        <v>50</v>
      </c>
      <c r="D902">
        <v>285</v>
      </c>
      <c r="E902" t="s">
        <v>2444</v>
      </c>
      <c r="F902" t="s">
        <v>2228</v>
      </c>
      <c r="G902" t="s">
        <v>1214</v>
      </c>
      <c r="H902" t="s">
        <v>4685</v>
      </c>
      <c r="I902" t="s">
        <v>4686</v>
      </c>
      <c r="J902">
        <v>78700</v>
      </c>
      <c r="K902">
        <v>314800</v>
      </c>
      <c r="L902" t="s">
        <v>3542</v>
      </c>
    </row>
    <row r="903" spans="2:12">
      <c r="B903">
        <v>20</v>
      </c>
      <c r="C903">
        <v>55</v>
      </c>
      <c r="D903">
        <v>255</v>
      </c>
      <c r="E903" t="s">
        <v>2365</v>
      </c>
      <c r="F903" t="s">
        <v>2228</v>
      </c>
      <c r="G903" t="s">
        <v>1214</v>
      </c>
      <c r="H903" t="s">
        <v>4627</v>
      </c>
      <c r="I903" t="s">
        <v>4628</v>
      </c>
      <c r="J903">
        <v>63100</v>
      </c>
      <c r="K903">
        <v>252400</v>
      </c>
      <c r="L903" t="s">
        <v>3542</v>
      </c>
    </row>
    <row r="904" spans="2:12">
      <c r="B904">
        <v>21</v>
      </c>
      <c r="C904">
        <v>30</v>
      </c>
      <c r="D904">
        <v>325</v>
      </c>
      <c r="E904" t="s">
        <v>2361</v>
      </c>
      <c r="F904" t="s">
        <v>2228</v>
      </c>
      <c r="G904" t="s">
        <v>1214</v>
      </c>
      <c r="H904" t="s">
        <v>4709</v>
      </c>
      <c r="I904" t="s">
        <v>4710</v>
      </c>
      <c r="J904">
        <v>138000</v>
      </c>
      <c r="K904">
        <v>552000</v>
      </c>
      <c r="L904" t="s">
        <v>3542</v>
      </c>
    </row>
    <row r="905" spans="2:12">
      <c r="B905">
        <v>21</v>
      </c>
      <c r="C905">
        <v>35</v>
      </c>
      <c r="D905">
        <v>285</v>
      </c>
      <c r="E905" t="s">
        <v>2342</v>
      </c>
      <c r="F905" t="s">
        <v>2228</v>
      </c>
      <c r="G905" t="s">
        <v>1214</v>
      </c>
      <c r="H905" t="s">
        <v>4668</v>
      </c>
      <c r="I905" t="s">
        <v>4669</v>
      </c>
      <c r="J905">
        <v>113500</v>
      </c>
      <c r="K905">
        <v>454000</v>
      </c>
      <c r="L905" t="s">
        <v>3542</v>
      </c>
    </row>
    <row r="906" spans="2:12">
      <c r="B906">
        <v>21</v>
      </c>
      <c r="C906">
        <v>35</v>
      </c>
      <c r="D906">
        <v>295</v>
      </c>
      <c r="E906" t="s">
        <v>2436</v>
      </c>
      <c r="F906" t="s">
        <v>2228</v>
      </c>
      <c r="G906" t="s">
        <v>1214</v>
      </c>
      <c r="H906" t="s">
        <v>4505</v>
      </c>
      <c r="I906" t="s">
        <v>4688</v>
      </c>
      <c r="J906">
        <v>134100</v>
      </c>
      <c r="K906">
        <v>536400</v>
      </c>
      <c r="L906" t="s">
        <v>3542</v>
      </c>
    </row>
    <row r="907" spans="2:12">
      <c r="B907">
        <v>21</v>
      </c>
      <c r="C907">
        <v>35</v>
      </c>
      <c r="D907">
        <v>295</v>
      </c>
      <c r="E907" t="s">
        <v>2356</v>
      </c>
      <c r="F907" t="s">
        <v>2228</v>
      </c>
      <c r="G907" t="s">
        <v>1214</v>
      </c>
      <c r="H907" t="s">
        <v>4035</v>
      </c>
      <c r="I907" t="s">
        <v>4687</v>
      </c>
      <c r="J907">
        <v>104800</v>
      </c>
      <c r="K907">
        <v>419200</v>
      </c>
      <c r="L907" t="s">
        <v>3542</v>
      </c>
    </row>
    <row r="908" spans="2:12">
      <c r="B908">
        <v>21</v>
      </c>
      <c r="C908">
        <v>35</v>
      </c>
      <c r="D908">
        <v>315</v>
      </c>
      <c r="E908" t="s">
        <v>2403</v>
      </c>
      <c r="F908" t="s">
        <v>2228</v>
      </c>
      <c r="G908" t="s">
        <v>1214</v>
      </c>
      <c r="H908" t="s">
        <v>4701</v>
      </c>
      <c r="I908" t="s">
        <v>4702</v>
      </c>
      <c r="J908">
        <v>111400</v>
      </c>
      <c r="K908">
        <v>445600</v>
      </c>
      <c r="L908" t="s">
        <v>5839</v>
      </c>
    </row>
    <row r="909" spans="2:12">
      <c r="B909">
        <v>21</v>
      </c>
      <c r="C909">
        <v>35</v>
      </c>
      <c r="D909">
        <v>315</v>
      </c>
      <c r="E909" t="s">
        <v>2403</v>
      </c>
      <c r="F909" t="s">
        <v>2228</v>
      </c>
      <c r="G909" t="s">
        <v>1214</v>
      </c>
      <c r="H909" t="s">
        <v>4701</v>
      </c>
      <c r="I909" t="s">
        <v>4702</v>
      </c>
      <c r="J909">
        <v>128600</v>
      </c>
      <c r="K909">
        <v>514400</v>
      </c>
      <c r="L909" t="s">
        <v>5839</v>
      </c>
    </row>
    <row r="910" spans="2:12">
      <c r="B910">
        <v>21</v>
      </c>
      <c r="C910">
        <v>40</v>
      </c>
      <c r="D910">
        <v>255</v>
      </c>
      <c r="E910" t="s">
        <v>2339</v>
      </c>
      <c r="F910" t="s">
        <v>2228</v>
      </c>
      <c r="G910" t="s">
        <v>1214</v>
      </c>
      <c r="H910" t="s">
        <v>4611</v>
      </c>
      <c r="I910" t="s">
        <v>4612</v>
      </c>
      <c r="J910">
        <v>82600</v>
      </c>
      <c r="K910">
        <v>330400</v>
      </c>
      <c r="L910" t="s">
        <v>5839</v>
      </c>
    </row>
    <row r="911" spans="2:12">
      <c r="B911">
        <v>21</v>
      </c>
      <c r="C911">
        <v>40</v>
      </c>
      <c r="D911">
        <v>255</v>
      </c>
      <c r="E911" t="s">
        <v>2339</v>
      </c>
      <c r="F911" t="s">
        <v>2228</v>
      </c>
      <c r="G911" t="s">
        <v>1214</v>
      </c>
      <c r="H911" t="s">
        <v>4611</v>
      </c>
      <c r="I911" t="s">
        <v>4612</v>
      </c>
      <c r="J911">
        <v>89000</v>
      </c>
      <c r="K911">
        <v>356000</v>
      </c>
      <c r="L911" t="s">
        <v>5839</v>
      </c>
    </row>
    <row r="912" spans="2:12">
      <c r="B912">
        <v>21</v>
      </c>
      <c r="C912">
        <v>40</v>
      </c>
      <c r="D912">
        <v>265</v>
      </c>
      <c r="E912" t="s">
        <v>2410</v>
      </c>
      <c r="F912" t="s">
        <v>2228</v>
      </c>
      <c r="G912" t="s">
        <v>1214</v>
      </c>
      <c r="H912" t="s">
        <v>4424</v>
      </c>
      <c r="I912" t="s">
        <v>4631</v>
      </c>
      <c r="J912">
        <v>122000</v>
      </c>
      <c r="K912">
        <v>488000</v>
      </c>
      <c r="L912" t="s">
        <v>3542</v>
      </c>
    </row>
    <row r="913" spans="2:12">
      <c r="B913">
        <v>21</v>
      </c>
      <c r="C913">
        <v>40</v>
      </c>
      <c r="D913">
        <v>265</v>
      </c>
      <c r="E913" t="s">
        <v>2342</v>
      </c>
      <c r="F913" t="s">
        <v>2228</v>
      </c>
      <c r="G913" t="s">
        <v>1214</v>
      </c>
      <c r="H913" t="s">
        <v>4632</v>
      </c>
      <c r="I913" t="s">
        <v>4633</v>
      </c>
      <c r="J913">
        <v>91700</v>
      </c>
      <c r="K913">
        <v>366800</v>
      </c>
      <c r="L913" t="s">
        <v>3542</v>
      </c>
    </row>
    <row r="914" spans="2:12">
      <c r="B914">
        <v>21</v>
      </c>
      <c r="C914">
        <v>40</v>
      </c>
      <c r="D914">
        <v>275</v>
      </c>
      <c r="E914" t="s">
        <v>2350</v>
      </c>
      <c r="F914" t="s">
        <v>2228</v>
      </c>
      <c r="G914" t="s">
        <v>1214</v>
      </c>
      <c r="H914" t="s">
        <v>4647</v>
      </c>
      <c r="I914" t="s">
        <v>4648</v>
      </c>
      <c r="J914">
        <v>91400</v>
      </c>
      <c r="K914">
        <v>365600</v>
      </c>
      <c r="L914" t="s">
        <v>3542</v>
      </c>
    </row>
    <row r="915" spans="2:12">
      <c r="B915">
        <v>21</v>
      </c>
      <c r="C915">
        <v>40</v>
      </c>
      <c r="D915">
        <v>275</v>
      </c>
      <c r="E915" t="s">
        <v>2356</v>
      </c>
      <c r="F915" t="s">
        <v>2228</v>
      </c>
      <c r="G915" t="s">
        <v>1214</v>
      </c>
      <c r="H915" t="s">
        <v>4649</v>
      </c>
      <c r="I915" t="s">
        <v>4650</v>
      </c>
      <c r="J915">
        <v>105400</v>
      </c>
      <c r="K915">
        <v>421600</v>
      </c>
      <c r="L915" t="s">
        <v>3542</v>
      </c>
    </row>
    <row r="916" spans="2:12">
      <c r="B916">
        <v>21</v>
      </c>
      <c r="C916">
        <v>40</v>
      </c>
      <c r="D916">
        <v>285</v>
      </c>
      <c r="E916" t="s">
        <v>2357</v>
      </c>
      <c r="F916" t="s">
        <v>2228</v>
      </c>
      <c r="G916" t="s">
        <v>1214</v>
      </c>
      <c r="H916" t="s">
        <v>4673</v>
      </c>
      <c r="I916" t="s">
        <v>4674</v>
      </c>
      <c r="J916">
        <v>93300</v>
      </c>
      <c r="K916">
        <v>373200</v>
      </c>
      <c r="L916" t="s">
        <v>3542</v>
      </c>
    </row>
    <row r="917" spans="2:12">
      <c r="B917">
        <v>21</v>
      </c>
      <c r="C917">
        <v>40</v>
      </c>
      <c r="D917">
        <v>295</v>
      </c>
      <c r="E917" t="s">
        <v>2403</v>
      </c>
      <c r="F917" t="s">
        <v>2228</v>
      </c>
      <c r="G917" t="s">
        <v>1214</v>
      </c>
      <c r="H917" t="s">
        <v>4693</v>
      </c>
      <c r="I917" t="s">
        <v>4694</v>
      </c>
      <c r="J917">
        <v>98000</v>
      </c>
      <c r="K917">
        <v>392000</v>
      </c>
      <c r="L917" t="s">
        <v>3542</v>
      </c>
    </row>
    <row r="918" spans="2:12">
      <c r="B918">
        <v>21</v>
      </c>
      <c r="C918">
        <v>40</v>
      </c>
      <c r="D918">
        <v>315</v>
      </c>
      <c r="E918" t="s">
        <v>2438</v>
      </c>
      <c r="F918" t="s">
        <v>2228</v>
      </c>
      <c r="G918" t="s">
        <v>1214</v>
      </c>
      <c r="H918" t="s">
        <v>4707</v>
      </c>
      <c r="I918" t="s">
        <v>4708</v>
      </c>
      <c r="J918">
        <v>120800</v>
      </c>
      <c r="K918">
        <v>483200</v>
      </c>
      <c r="L918" t="s">
        <v>3542</v>
      </c>
    </row>
    <row r="919" spans="2:12">
      <c r="B919">
        <v>21</v>
      </c>
      <c r="C919">
        <v>40</v>
      </c>
      <c r="D919">
        <v>315</v>
      </c>
      <c r="E919" t="s">
        <v>2445</v>
      </c>
      <c r="F919" t="s">
        <v>2228</v>
      </c>
      <c r="G919" t="s">
        <v>1214</v>
      </c>
      <c r="H919" t="s">
        <v>4705</v>
      </c>
      <c r="I919" t="s">
        <v>4706</v>
      </c>
      <c r="J919">
        <v>113400</v>
      </c>
      <c r="K919">
        <v>453600</v>
      </c>
      <c r="L919" t="s">
        <v>3542</v>
      </c>
    </row>
    <row r="920" spans="2:12">
      <c r="B920">
        <v>21</v>
      </c>
      <c r="C920">
        <v>45</v>
      </c>
      <c r="D920">
        <v>235</v>
      </c>
      <c r="E920" t="s">
        <v>2326</v>
      </c>
      <c r="F920" t="s">
        <v>2228</v>
      </c>
      <c r="G920" t="s">
        <v>1214</v>
      </c>
      <c r="H920" t="s">
        <v>4580</v>
      </c>
      <c r="I920" t="s">
        <v>4581</v>
      </c>
      <c r="J920">
        <v>81400</v>
      </c>
      <c r="K920">
        <v>325600</v>
      </c>
      <c r="L920" t="s">
        <v>5839</v>
      </c>
    </row>
    <row r="921" spans="2:12">
      <c r="B921">
        <v>21</v>
      </c>
      <c r="C921">
        <v>45</v>
      </c>
      <c r="D921">
        <v>235</v>
      </c>
      <c r="E921" t="s">
        <v>2326</v>
      </c>
      <c r="F921" t="s">
        <v>2228</v>
      </c>
      <c r="G921" t="s">
        <v>1214</v>
      </c>
      <c r="H921" t="s">
        <v>4580</v>
      </c>
      <c r="I921" t="s">
        <v>4581</v>
      </c>
      <c r="J921">
        <v>87500</v>
      </c>
      <c r="K921">
        <v>350000</v>
      </c>
      <c r="L921" t="s">
        <v>5839</v>
      </c>
    </row>
    <row r="922" spans="2:12">
      <c r="B922">
        <v>21</v>
      </c>
      <c r="C922">
        <v>45</v>
      </c>
      <c r="D922">
        <v>245</v>
      </c>
      <c r="E922" t="s">
        <v>2329</v>
      </c>
      <c r="F922" t="s">
        <v>2228</v>
      </c>
      <c r="G922" t="s">
        <v>1214</v>
      </c>
      <c r="H922" t="s">
        <v>4606</v>
      </c>
      <c r="I922" t="s">
        <v>4607</v>
      </c>
      <c r="J922">
        <v>74800</v>
      </c>
      <c r="K922">
        <v>299200</v>
      </c>
      <c r="L922" t="s">
        <v>3542</v>
      </c>
    </row>
    <row r="923" spans="2:12">
      <c r="B923">
        <v>21</v>
      </c>
      <c r="C923">
        <v>45</v>
      </c>
      <c r="D923">
        <v>255</v>
      </c>
      <c r="E923" t="s">
        <v>2288</v>
      </c>
      <c r="F923" t="s">
        <v>2228</v>
      </c>
      <c r="G923" t="s">
        <v>1214</v>
      </c>
      <c r="H923" t="s">
        <v>4619</v>
      </c>
      <c r="I923" t="s">
        <v>4620</v>
      </c>
      <c r="J923">
        <v>81000</v>
      </c>
      <c r="K923">
        <v>324000</v>
      </c>
      <c r="L923" t="s">
        <v>3542</v>
      </c>
    </row>
    <row r="924" spans="2:12">
      <c r="B924">
        <v>21</v>
      </c>
      <c r="C924">
        <v>45</v>
      </c>
      <c r="D924">
        <v>265</v>
      </c>
      <c r="E924" t="s">
        <v>2351</v>
      </c>
      <c r="F924" t="s">
        <v>2228</v>
      </c>
      <c r="G924" t="s">
        <v>1214</v>
      </c>
      <c r="H924" t="s">
        <v>4635</v>
      </c>
      <c r="I924" t="s">
        <v>4636</v>
      </c>
      <c r="J924">
        <v>83500</v>
      </c>
      <c r="K924">
        <v>334000</v>
      </c>
      <c r="L924" t="s">
        <v>3542</v>
      </c>
    </row>
    <row r="925" spans="2:12">
      <c r="B925">
        <v>21</v>
      </c>
      <c r="C925">
        <v>45</v>
      </c>
      <c r="D925">
        <v>275</v>
      </c>
      <c r="E925" t="s">
        <v>2365</v>
      </c>
      <c r="F925" t="s">
        <v>2228</v>
      </c>
      <c r="G925" t="s">
        <v>1214</v>
      </c>
      <c r="H925" t="s">
        <v>4657</v>
      </c>
      <c r="I925" t="s">
        <v>4658</v>
      </c>
      <c r="J925">
        <v>95600</v>
      </c>
      <c r="K925">
        <v>382400</v>
      </c>
      <c r="L925" t="s">
        <v>3542</v>
      </c>
    </row>
    <row r="926" spans="2:12">
      <c r="B926">
        <v>21</v>
      </c>
      <c r="C926">
        <v>45</v>
      </c>
      <c r="D926">
        <v>275</v>
      </c>
      <c r="E926" t="s">
        <v>2365</v>
      </c>
      <c r="F926" t="s">
        <v>2228</v>
      </c>
      <c r="G926" t="s">
        <v>1214</v>
      </c>
      <c r="H926" t="s">
        <v>4659</v>
      </c>
      <c r="I926" t="s">
        <v>4660</v>
      </c>
      <c r="J926">
        <v>88900</v>
      </c>
      <c r="K926">
        <v>355600</v>
      </c>
      <c r="L926" t="s">
        <v>3542</v>
      </c>
    </row>
    <row r="927" spans="2:12">
      <c r="B927">
        <v>21</v>
      </c>
      <c r="C927">
        <v>45</v>
      </c>
      <c r="D927">
        <v>285</v>
      </c>
      <c r="E927" t="s">
        <v>2443</v>
      </c>
      <c r="F927" t="s">
        <v>2228</v>
      </c>
      <c r="G927" t="s">
        <v>1214</v>
      </c>
      <c r="H927" t="s">
        <v>4683</v>
      </c>
      <c r="I927" t="s">
        <v>4684</v>
      </c>
      <c r="J927">
        <v>103300</v>
      </c>
      <c r="K927">
        <v>413200</v>
      </c>
      <c r="L927" t="s">
        <v>3542</v>
      </c>
    </row>
    <row r="928" spans="2:12">
      <c r="B928">
        <v>21</v>
      </c>
      <c r="C928">
        <v>45</v>
      </c>
      <c r="D928">
        <v>285</v>
      </c>
      <c r="E928" t="s">
        <v>2440</v>
      </c>
      <c r="F928" t="s">
        <v>2228</v>
      </c>
      <c r="G928" t="s">
        <v>1214</v>
      </c>
      <c r="H928" t="s">
        <v>4679</v>
      </c>
      <c r="I928" t="s">
        <v>4680</v>
      </c>
      <c r="J928">
        <v>92300</v>
      </c>
      <c r="K928">
        <v>369200</v>
      </c>
      <c r="L928" t="s">
        <v>3542</v>
      </c>
    </row>
    <row r="929" spans="2:12">
      <c r="B929">
        <v>21</v>
      </c>
      <c r="C929">
        <v>50</v>
      </c>
      <c r="D929">
        <v>235</v>
      </c>
      <c r="E929" t="s">
        <v>2384</v>
      </c>
      <c r="F929" t="s">
        <v>2228</v>
      </c>
      <c r="G929" t="s">
        <v>1214</v>
      </c>
      <c r="H929" t="s">
        <v>4590</v>
      </c>
      <c r="I929" t="s">
        <v>4591</v>
      </c>
      <c r="J929">
        <v>74000</v>
      </c>
      <c r="K929">
        <v>296000</v>
      </c>
      <c r="L929" t="s">
        <v>3542</v>
      </c>
    </row>
    <row r="930" spans="2:12">
      <c r="B930">
        <v>21</v>
      </c>
      <c r="C930">
        <v>50</v>
      </c>
      <c r="D930">
        <v>275</v>
      </c>
      <c r="E930" t="s">
        <v>2404</v>
      </c>
      <c r="F930" t="s">
        <v>2228</v>
      </c>
      <c r="G930" t="s">
        <v>1214</v>
      </c>
      <c r="H930" t="s">
        <v>4665</v>
      </c>
      <c r="I930" t="s">
        <v>4666</v>
      </c>
      <c r="J930">
        <v>85000</v>
      </c>
      <c r="K930">
        <v>340000</v>
      </c>
      <c r="L930" t="s">
        <v>3542</v>
      </c>
    </row>
    <row r="931" spans="2:12">
      <c r="B931">
        <v>22</v>
      </c>
      <c r="C931">
        <v>35</v>
      </c>
      <c r="D931">
        <v>275</v>
      </c>
      <c r="E931" t="s">
        <v>2343</v>
      </c>
      <c r="F931" t="s">
        <v>2228</v>
      </c>
      <c r="G931" t="s">
        <v>1214</v>
      </c>
      <c r="H931" t="s">
        <v>4644</v>
      </c>
      <c r="I931" t="s">
        <v>4645</v>
      </c>
      <c r="J931">
        <v>103100</v>
      </c>
      <c r="K931">
        <v>412400</v>
      </c>
      <c r="L931" t="s">
        <v>3542</v>
      </c>
    </row>
    <row r="932" spans="2:12">
      <c r="B932">
        <v>22</v>
      </c>
      <c r="C932">
        <v>35</v>
      </c>
      <c r="D932">
        <v>315</v>
      </c>
      <c r="E932" t="s">
        <v>2403</v>
      </c>
      <c r="F932" t="s">
        <v>2228</v>
      </c>
      <c r="G932" t="s">
        <v>1214</v>
      </c>
      <c r="H932" t="s">
        <v>4703</v>
      </c>
      <c r="I932" t="s">
        <v>4704</v>
      </c>
      <c r="J932">
        <v>135200</v>
      </c>
      <c r="K932">
        <v>540800</v>
      </c>
      <c r="L932" t="s">
        <v>3542</v>
      </c>
    </row>
    <row r="933" spans="2:12">
      <c r="B933">
        <v>22</v>
      </c>
      <c r="C933">
        <v>40</v>
      </c>
      <c r="D933">
        <v>275</v>
      </c>
      <c r="E933" t="s">
        <v>2356</v>
      </c>
      <c r="F933" t="s">
        <v>2228</v>
      </c>
      <c r="G933" t="s">
        <v>1214</v>
      </c>
      <c r="H933" t="s">
        <v>4651</v>
      </c>
      <c r="I933" t="s">
        <v>4652</v>
      </c>
      <c r="J933">
        <v>107900</v>
      </c>
      <c r="K933">
        <v>431600</v>
      </c>
      <c r="L933" t="s">
        <v>3542</v>
      </c>
    </row>
    <row r="934" spans="2:12">
      <c r="B934">
        <v>22</v>
      </c>
      <c r="C934">
        <v>40</v>
      </c>
      <c r="D934">
        <v>275</v>
      </c>
      <c r="E934" t="s">
        <v>2361</v>
      </c>
      <c r="F934" t="s">
        <v>2228</v>
      </c>
      <c r="G934" t="s">
        <v>1214</v>
      </c>
      <c r="H934" t="s">
        <v>4653</v>
      </c>
      <c r="I934" t="s">
        <v>4654</v>
      </c>
      <c r="J934">
        <v>98100</v>
      </c>
      <c r="K934">
        <v>392400</v>
      </c>
      <c r="L934" t="s">
        <v>3542</v>
      </c>
    </row>
    <row r="935" spans="2:12">
      <c r="B935">
        <v>22</v>
      </c>
      <c r="C935">
        <v>40</v>
      </c>
      <c r="D935">
        <v>285</v>
      </c>
      <c r="E935" t="s">
        <v>2365</v>
      </c>
      <c r="F935" t="s">
        <v>2228</v>
      </c>
      <c r="G935" t="s">
        <v>1214</v>
      </c>
      <c r="H935" t="s">
        <v>4675</v>
      </c>
      <c r="I935" t="s">
        <v>4676</v>
      </c>
      <c r="J935">
        <v>103100</v>
      </c>
      <c r="K935">
        <v>412400</v>
      </c>
      <c r="L935" t="s">
        <v>3542</v>
      </c>
    </row>
    <row r="936" spans="2:12">
      <c r="B936">
        <v>22</v>
      </c>
      <c r="C936">
        <v>40</v>
      </c>
      <c r="D936">
        <v>295</v>
      </c>
      <c r="E936" t="s">
        <v>2441</v>
      </c>
      <c r="F936" t="s">
        <v>2228</v>
      </c>
      <c r="G936" t="s">
        <v>1214</v>
      </c>
      <c r="H936" t="s">
        <v>4695</v>
      </c>
      <c r="I936" t="s">
        <v>4696</v>
      </c>
      <c r="J936">
        <v>108300</v>
      </c>
      <c r="K936">
        <v>433200</v>
      </c>
      <c r="L936" t="s">
        <v>3542</v>
      </c>
    </row>
    <row r="937" spans="2:12">
      <c r="B937">
        <v>22</v>
      </c>
      <c r="C937">
        <v>40</v>
      </c>
      <c r="D937">
        <v>325</v>
      </c>
      <c r="E937" t="s">
        <v>2442</v>
      </c>
      <c r="F937" t="s">
        <v>2228</v>
      </c>
      <c r="G937" t="s">
        <v>1214</v>
      </c>
      <c r="H937" t="s">
        <v>4713</v>
      </c>
      <c r="I937" t="s">
        <v>4714</v>
      </c>
      <c r="J937">
        <v>125800</v>
      </c>
      <c r="K937">
        <v>503200</v>
      </c>
      <c r="L937" t="s">
        <v>3542</v>
      </c>
    </row>
    <row r="938" spans="2:12">
      <c r="B938">
        <v>22</v>
      </c>
      <c r="C938">
        <v>45</v>
      </c>
      <c r="D938">
        <v>285</v>
      </c>
      <c r="E938" t="s">
        <v>2442</v>
      </c>
      <c r="F938" t="s">
        <v>2228</v>
      </c>
      <c r="G938" t="s">
        <v>1214</v>
      </c>
      <c r="H938" t="s">
        <v>4681</v>
      </c>
      <c r="I938" t="s">
        <v>4682</v>
      </c>
      <c r="J938">
        <v>97000</v>
      </c>
      <c r="K938">
        <v>388000</v>
      </c>
      <c r="L938" t="s">
        <v>3542</v>
      </c>
    </row>
    <row r="939" spans="2:12">
      <c r="B939">
        <v>23</v>
      </c>
      <c r="C939">
        <v>30</v>
      </c>
      <c r="D939">
        <v>315</v>
      </c>
      <c r="E939" t="s">
        <v>2403</v>
      </c>
      <c r="F939" t="s">
        <v>2228</v>
      </c>
      <c r="G939" t="s">
        <v>1214</v>
      </c>
      <c r="H939" t="s">
        <v>4719</v>
      </c>
      <c r="I939" t="s">
        <v>4720</v>
      </c>
      <c r="J939">
        <v>155000</v>
      </c>
      <c r="K939">
        <v>620000</v>
      </c>
      <c r="L939" t="s">
        <v>3542</v>
      </c>
    </row>
    <row r="940" spans="2:12">
      <c r="B940">
        <v>23</v>
      </c>
      <c r="C940">
        <v>30</v>
      </c>
      <c r="D940">
        <v>335</v>
      </c>
      <c r="E940" t="s">
        <v>2403</v>
      </c>
      <c r="F940" t="s">
        <v>2228</v>
      </c>
      <c r="G940" t="s">
        <v>1214</v>
      </c>
      <c r="H940" t="s">
        <v>4715</v>
      </c>
      <c r="I940" t="s">
        <v>4716</v>
      </c>
      <c r="J940">
        <v>145500</v>
      </c>
      <c r="K940">
        <v>582000</v>
      </c>
      <c r="L940" t="s">
        <v>3542</v>
      </c>
    </row>
    <row r="941" spans="2:12">
      <c r="B941">
        <v>23</v>
      </c>
      <c r="C941">
        <v>35</v>
      </c>
      <c r="D941">
        <v>275</v>
      </c>
      <c r="E941" t="s">
        <v>2361</v>
      </c>
      <c r="F941" t="s">
        <v>2228</v>
      </c>
      <c r="G941" t="s">
        <v>1214</v>
      </c>
      <c r="H941" t="s">
        <v>4717</v>
      </c>
      <c r="I941" t="s">
        <v>4718</v>
      </c>
      <c r="J941">
        <v>117400</v>
      </c>
      <c r="K941">
        <v>469600</v>
      </c>
      <c r="L941" t="s">
        <v>3542</v>
      </c>
    </row>
    <row r="942" spans="2:12">
      <c r="B942">
        <v>23</v>
      </c>
      <c r="C942">
        <v>35</v>
      </c>
      <c r="D942">
        <v>285</v>
      </c>
      <c r="E942" t="s">
        <v>2356</v>
      </c>
      <c r="F942" t="s">
        <v>2228</v>
      </c>
      <c r="G942" t="s">
        <v>1214</v>
      </c>
      <c r="H942" t="s">
        <v>4670</v>
      </c>
      <c r="I942" t="s">
        <v>4671</v>
      </c>
      <c r="J942">
        <v>107500</v>
      </c>
      <c r="K942">
        <v>430000</v>
      </c>
      <c r="L942" t="s">
        <v>3542</v>
      </c>
    </row>
    <row r="943" spans="2:12">
      <c r="B943">
        <v>23</v>
      </c>
      <c r="C943">
        <v>35</v>
      </c>
      <c r="D943">
        <v>295</v>
      </c>
      <c r="E943" t="s">
        <v>2361</v>
      </c>
      <c r="F943" t="s">
        <v>2228</v>
      </c>
      <c r="G943" t="s">
        <v>1214</v>
      </c>
      <c r="H943" t="s">
        <v>4689</v>
      </c>
      <c r="I943" t="s">
        <v>4690</v>
      </c>
      <c r="J943">
        <v>114200</v>
      </c>
      <c r="K943">
        <v>456800</v>
      </c>
      <c r="L943" t="s">
        <v>3542</v>
      </c>
    </row>
    <row r="944" spans="2:12">
      <c r="B944">
        <v>17</v>
      </c>
      <c r="C944">
        <v>40</v>
      </c>
      <c r="D944">
        <v>205</v>
      </c>
      <c r="E944" t="s">
        <v>2429</v>
      </c>
      <c r="F944" t="s">
        <v>2228</v>
      </c>
      <c r="G944" t="s">
        <v>1337</v>
      </c>
      <c r="H944" t="s">
        <v>4721</v>
      </c>
      <c r="I944" t="s">
        <v>4722</v>
      </c>
      <c r="J944">
        <v>44500</v>
      </c>
      <c r="K944">
        <v>178000</v>
      </c>
      <c r="L944" t="s">
        <v>3542</v>
      </c>
    </row>
    <row r="945" spans="2:12">
      <c r="B945">
        <v>17</v>
      </c>
      <c r="C945">
        <v>40</v>
      </c>
      <c r="D945">
        <v>215</v>
      </c>
      <c r="E945" t="s">
        <v>2446</v>
      </c>
      <c r="F945" t="s">
        <v>2228</v>
      </c>
      <c r="G945" t="s">
        <v>1337</v>
      </c>
      <c r="H945" t="s">
        <v>4724</v>
      </c>
      <c r="I945" t="s">
        <v>4725</v>
      </c>
      <c r="J945">
        <v>46900</v>
      </c>
      <c r="K945">
        <v>187600</v>
      </c>
      <c r="L945" t="s">
        <v>3542</v>
      </c>
    </row>
    <row r="946" spans="2:12">
      <c r="B946">
        <v>17</v>
      </c>
      <c r="C946">
        <v>40</v>
      </c>
      <c r="D946">
        <v>245</v>
      </c>
      <c r="E946" t="s">
        <v>2421</v>
      </c>
      <c r="F946" t="s">
        <v>2228</v>
      </c>
      <c r="G946" t="s">
        <v>1337</v>
      </c>
      <c r="H946" t="s">
        <v>4340</v>
      </c>
      <c r="I946" t="s">
        <v>4754</v>
      </c>
      <c r="J946">
        <v>52200</v>
      </c>
      <c r="K946">
        <v>208800</v>
      </c>
      <c r="L946" t="s">
        <v>3542</v>
      </c>
    </row>
    <row r="947" spans="2:12">
      <c r="B947">
        <v>17</v>
      </c>
      <c r="C947">
        <v>45</v>
      </c>
      <c r="D947">
        <v>205</v>
      </c>
      <c r="E947" t="s">
        <v>2415</v>
      </c>
      <c r="F947" t="s">
        <v>2228</v>
      </c>
      <c r="G947" t="s">
        <v>1337</v>
      </c>
      <c r="H947" t="s">
        <v>4143</v>
      </c>
      <c r="I947" t="s">
        <v>4723</v>
      </c>
      <c r="J947">
        <v>41700</v>
      </c>
      <c r="K947">
        <v>166800</v>
      </c>
      <c r="L947" t="s">
        <v>3542</v>
      </c>
    </row>
    <row r="948" spans="2:12">
      <c r="B948">
        <v>17</v>
      </c>
      <c r="C948">
        <v>45</v>
      </c>
      <c r="D948">
        <v>215</v>
      </c>
      <c r="E948" t="s">
        <v>2434</v>
      </c>
      <c r="F948" t="s">
        <v>2228</v>
      </c>
      <c r="G948" t="s">
        <v>1337</v>
      </c>
      <c r="H948" t="s">
        <v>4727</v>
      </c>
      <c r="I948" t="s">
        <v>4728</v>
      </c>
      <c r="J948">
        <v>40700</v>
      </c>
      <c r="K948">
        <v>162800</v>
      </c>
      <c r="L948" t="s">
        <v>3542</v>
      </c>
    </row>
    <row r="949" spans="2:12">
      <c r="B949">
        <v>17</v>
      </c>
      <c r="C949">
        <v>45</v>
      </c>
      <c r="D949">
        <v>225</v>
      </c>
      <c r="E949" t="s">
        <v>2418</v>
      </c>
      <c r="F949" t="s">
        <v>2228</v>
      </c>
      <c r="G949" t="s">
        <v>1337</v>
      </c>
      <c r="H949" t="s">
        <v>4291</v>
      </c>
      <c r="I949" t="s">
        <v>4737</v>
      </c>
      <c r="J949">
        <v>42900</v>
      </c>
      <c r="K949">
        <v>171600</v>
      </c>
      <c r="L949" t="s">
        <v>3542</v>
      </c>
    </row>
    <row r="950" spans="2:12">
      <c r="B950">
        <v>17</v>
      </c>
      <c r="C950">
        <v>45</v>
      </c>
      <c r="D950">
        <v>245</v>
      </c>
      <c r="E950" t="s">
        <v>2407</v>
      </c>
      <c r="F950" t="s">
        <v>2228</v>
      </c>
      <c r="G950" t="s">
        <v>1337</v>
      </c>
      <c r="H950" t="s">
        <v>4353</v>
      </c>
      <c r="I950" t="s">
        <v>4757</v>
      </c>
      <c r="J950">
        <v>53500</v>
      </c>
      <c r="K950">
        <v>214000</v>
      </c>
      <c r="L950" t="s">
        <v>3542</v>
      </c>
    </row>
    <row r="951" spans="2:12">
      <c r="B951">
        <v>17</v>
      </c>
      <c r="C951">
        <v>50</v>
      </c>
      <c r="D951">
        <v>215</v>
      </c>
      <c r="E951" t="s">
        <v>2421</v>
      </c>
      <c r="F951" t="s">
        <v>2228</v>
      </c>
      <c r="G951" t="s">
        <v>1337</v>
      </c>
      <c r="H951" t="s">
        <v>4731</v>
      </c>
      <c r="I951" t="s">
        <v>4732</v>
      </c>
      <c r="J951">
        <v>42300</v>
      </c>
      <c r="K951">
        <v>169200</v>
      </c>
      <c r="L951" t="s">
        <v>3542</v>
      </c>
    </row>
    <row r="952" spans="2:12">
      <c r="B952">
        <v>17</v>
      </c>
      <c r="C952">
        <v>50</v>
      </c>
      <c r="D952">
        <v>225</v>
      </c>
      <c r="E952" t="s">
        <v>2424</v>
      </c>
      <c r="F952" t="s">
        <v>2228</v>
      </c>
      <c r="G952" t="s">
        <v>1337</v>
      </c>
      <c r="H952" t="s">
        <v>4740</v>
      </c>
      <c r="I952" t="s">
        <v>4741</v>
      </c>
      <c r="J952">
        <v>46000</v>
      </c>
      <c r="K952">
        <v>184000</v>
      </c>
      <c r="L952" t="s">
        <v>3542</v>
      </c>
    </row>
    <row r="953" spans="2:12">
      <c r="B953">
        <v>17</v>
      </c>
      <c r="C953">
        <v>55</v>
      </c>
      <c r="D953">
        <v>215</v>
      </c>
      <c r="E953" t="s">
        <v>2424</v>
      </c>
      <c r="F953" t="s">
        <v>2228</v>
      </c>
      <c r="G953" t="s">
        <v>1337</v>
      </c>
      <c r="H953" t="s">
        <v>4733</v>
      </c>
      <c r="I953" t="s">
        <v>4734</v>
      </c>
      <c r="J953">
        <v>35600</v>
      </c>
      <c r="K953">
        <v>142400</v>
      </c>
      <c r="L953" t="s">
        <v>3542</v>
      </c>
    </row>
    <row r="954" spans="2:12">
      <c r="B954">
        <v>17</v>
      </c>
      <c r="C954">
        <v>55</v>
      </c>
      <c r="D954">
        <v>225</v>
      </c>
      <c r="E954" t="s">
        <v>2409</v>
      </c>
      <c r="F954" t="s">
        <v>2228</v>
      </c>
      <c r="G954" t="s">
        <v>1337</v>
      </c>
      <c r="H954" t="s">
        <v>4743</v>
      </c>
      <c r="I954" t="s">
        <v>4744</v>
      </c>
      <c r="J954">
        <v>42000</v>
      </c>
      <c r="K954">
        <v>168000</v>
      </c>
      <c r="L954" t="s">
        <v>3542</v>
      </c>
    </row>
    <row r="955" spans="2:12">
      <c r="B955">
        <v>18</v>
      </c>
      <c r="C955">
        <v>35</v>
      </c>
      <c r="D955">
        <v>245</v>
      </c>
      <c r="E955" t="s">
        <v>2420</v>
      </c>
      <c r="F955" t="s">
        <v>2228</v>
      </c>
      <c r="G955" t="s">
        <v>1337</v>
      </c>
      <c r="H955" t="s">
        <v>4326</v>
      </c>
      <c r="I955" t="s">
        <v>4751</v>
      </c>
      <c r="J955">
        <v>64200</v>
      </c>
      <c r="K955">
        <v>256800</v>
      </c>
      <c r="L955" t="s">
        <v>3542</v>
      </c>
    </row>
    <row r="956" spans="2:12">
      <c r="B956">
        <v>18</v>
      </c>
      <c r="C956">
        <v>35</v>
      </c>
      <c r="D956">
        <v>255</v>
      </c>
      <c r="E956" t="s">
        <v>2418</v>
      </c>
      <c r="F956" t="s">
        <v>2228</v>
      </c>
      <c r="G956" t="s">
        <v>1337</v>
      </c>
      <c r="H956" t="s">
        <v>4373</v>
      </c>
      <c r="I956" t="s">
        <v>4763</v>
      </c>
      <c r="J956">
        <v>68700</v>
      </c>
      <c r="K956">
        <v>274800</v>
      </c>
      <c r="L956" t="s">
        <v>3542</v>
      </c>
    </row>
    <row r="957" spans="2:12">
      <c r="B957">
        <v>18</v>
      </c>
      <c r="C957">
        <v>35</v>
      </c>
      <c r="D957">
        <v>265</v>
      </c>
      <c r="E957" t="s">
        <v>2423</v>
      </c>
      <c r="F957" t="s">
        <v>2228</v>
      </c>
      <c r="G957" t="s">
        <v>1337</v>
      </c>
      <c r="H957" t="s">
        <v>4401</v>
      </c>
      <c r="I957" t="s">
        <v>4772</v>
      </c>
      <c r="J957">
        <v>69700</v>
      </c>
      <c r="K957">
        <v>278800</v>
      </c>
      <c r="L957" t="s">
        <v>3542</v>
      </c>
    </row>
    <row r="958" spans="2:12">
      <c r="B958">
        <v>18</v>
      </c>
      <c r="C958">
        <v>35</v>
      </c>
      <c r="D958">
        <v>275</v>
      </c>
      <c r="E958" t="s">
        <v>2407</v>
      </c>
      <c r="F958" t="s">
        <v>2228</v>
      </c>
      <c r="G958" t="s">
        <v>1337</v>
      </c>
      <c r="H958" t="s">
        <v>4438</v>
      </c>
      <c r="I958" t="s">
        <v>4773</v>
      </c>
      <c r="J958">
        <v>80500</v>
      </c>
      <c r="K958">
        <v>322000</v>
      </c>
      <c r="L958" t="s">
        <v>3542</v>
      </c>
    </row>
    <row r="959" spans="2:12">
      <c r="B959">
        <v>18</v>
      </c>
      <c r="C959">
        <v>40</v>
      </c>
      <c r="D959">
        <v>215</v>
      </c>
      <c r="E959" t="s">
        <v>2430</v>
      </c>
      <c r="F959" t="s">
        <v>2228</v>
      </c>
      <c r="G959" t="s">
        <v>1337</v>
      </c>
      <c r="H959" t="s">
        <v>4274</v>
      </c>
      <c r="I959" t="s">
        <v>4726</v>
      </c>
      <c r="J959">
        <v>57000</v>
      </c>
      <c r="K959">
        <v>228000</v>
      </c>
      <c r="L959" t="s">
        <v>3542</v>
      </c>
    </row>
    <row r="960" spans="2:12">
      <c r="B960">
        <v>18</v>
      </c>
      <c r="C960">
        <v>40</v>
      </c>
      <c r="D960">
        <v>225</v>
      </c>
      <c r="E960" t="s">
        <v>2420</v>
      </c>
      <c r="F960" t="s">
        <v>2228</v>
      </c>
      <c r="G960" t="s">
        <v>1337</v>
      </c>
      <c r="H960" t="s">
        <v>4286</v>
      </c>
      <c r="I960" t="s">
        <v>4735</v>
      </c>
      <c r="J960">
        <v>46700</v>
      </c>
      <c r="K960">
        <v>186800</v>
      </c>
      <c r="L960" t="s">
        <v>3542</v>
      </c>
    </row>
    <row r="961" spans="2:12">
      <c r="B961">
        <v>18</v>
      </c>
      <c r="C961">
        <v>40</v>
      </c>
      <c r="D961">
        <v>235</v>
      </c>
      <c r="E961" t="s">
        <v>2421</v>
      </c>
      <c r="F961" t="s">
        <v>2228</v>
      </c>
      <c r="G961" t="s">
        <v>1337</v>
      </c>
      <c r="H961" t="s">
        <v>4180</v>
      </c>
      <c r="I961" t="s">
        <v>4746</v>
      </c>
      <c r="J961">
        <v>59400</v>
      </c>
      <c r="K961">
        <v>237600</v>
      </c>
      <c r="L961" t="s">
        <v>3542</v>
      </c>
    </row>
    <row r="962" spans="2:12">
      <c r="B962">
        <v>18</v>
      </c>
      <c r="C962">
        <v>40</v>
      </c>
      <c r="D962">
        <v>245</v>
      </c>
      <c r="E962" t="s">
        <v>2423</v>
      </c>
      <c r="F962" t="s">
        <v>2228</v>
      </c>
      <c r="G962" t="s">
        <v>1337</v>
      </c>
      <c r="H962" t="s">
        <v>4204</v>
      </c>
      <c r="I962" t="s">
        <v>4755</v>
      </c>
      <c r="J962">
        <v>60000</v>
      </c>
      <c r="K962">
        <v>240000</v>
      </c>
      <c r="L962" t="s">
        <v>3542</v>
      </c>
    </row>
    <row r="963" spans="2:12">
      <c r="B963">
        <v>18</v>
      </c>
      <c r="C963">
        <v>40</v>
      </c>
      <c r="D963">
        <v>255</v>
      </c>
      <c r="E963" t="s">
        <v>2407</v>
      </c>
      <c r="F963" t="s">
        <v>2228</v>
      </c>
      <c r="G963" t="s">
        <v>1337</v>
      </c>
      <c r="H963" t="s">
        <v>4114</v>
      </c>
      <c r="I963" t="s">
        <v>4767</v>
      </c>
      <c r="J963">
        <v>72000</v>
      </c>
      <c r="K963">
        <v>288000</v>
      </c>
      <c r="L963" t="s">
        <v>3542</v>
      </c>
    </row>
    <row r="964" spans="2:12">
      <c r="B964">
        <v>18</v>
      </c>
      <c r="C964">
        <v>40</v>
      </c>
      <c r="D964">
        <v>275</v>
      </c>
      <c r="E964" t="s">
        <v>2425</v>
      </c>
      <c r="F964" t="s">
        <v>2228</v>
      </c>
      <c r="G964" t="s">
        <v>1337</v>
      </c>
      <c r="H964" t="s">
        <v>4775</v>
      </c>
      <c r="I964" t="s">
        <v>4776</v>
      </c>
      <c r="J964">
        <v>73900</v>
      </c>
      <c r="K964">
        <v>295600</v>
      </c>
      <c r="L964" t="s">
        <v>3542</v>
      </c>
    </row>
    <row r="965" spans="2:12">
      <c r="B965">
        <v>18</v>
      </c>
      <c r="C965">
        <v>45</v>
      </c>
      <c r="D965">
        <v>215</v>
      </c>
      <c r="E965" t="s">
        <v>2416</v>
      </c>
      <c r="F965" t="s">
        <v>2228</v>
      </c>
      <c r="G965" t="s">
        <v>1337</v>
      </c>
      <c r="H965" t="s">
        <v>4729</v>
      </c>
      <c r="I965" t="s">
        <v>4730</v>
      </c>
      <c r="J965">
        <v>45200</v>
      </c>
      <c r="K965">
        <v>180800</v>
      </c>
      <c r="L965" t="s">
        <v>3542</v>
      </c>
    </row>
    <row r="966" spans="2:12">
      <c r="B966">
        <v>18</v>
      </c>
      <c r="C966">
        <v>45</v>
      </c>
      <c r="D966">
        <v>225</v>
      </c>
      <c r="E966" t="s">
        <v>2421</v>
      </c>
      <c r="F966" t="s">
        <v>2228</v>
      </c>
      <c r="G966" t="s">
        <v>1337</v>
      </c>
      <c r="H966" t="s">
        <v>4293</v>
      </c>
      <c r="I966" t="s">
        <v>4738</v>
      </c>
      <c r="J966">
        <v>44000</v>
      </c>
      <c r="K966">
        <v>176000</v>
      </c>
      <c r="L966" t="s">
        <v>3542</v>
      </c>
    </row>
    <row r="967" spans="2:12">
      <c r="B967">
        <v>18</v>
      </c>
      <c r="C967">
        <v>45</v>
      </c>
      <c r="D967">
        <v>235</v>
      </c>
      <c r="E967" t="s">
        <v>2424</v>
      </c>
      <c r="F967" t="s">
        <v>2228</v>
      </c>
      <c r="G967" t="s">
        <v>1337</v>
      </c>
      <c r="H967" t="s">
        <v>4188</v>
      </c>
      <c r="I967" t="s">
        <v>4748</v>
      </c>
      <c r="J967">
        <v>48300</v>
      </c>
      <c r="K967">
        <v>193200</v>
      </c>
      <c r="L967" t="s">
        <v>3542</v>
      </c>
    </row>
    <row r="968" spans="2:12">
      <c r="B968">
        <v>18</v>
      </c>
      <c r="C968">
        <v>45</v>
      </c>
      <c r="D968">
        <v>245</v>
      </c>
      <c r="E968" t="s">
        <v>2408</v>
      </c>
      <c r="F968" t="s">
        <v>2228</v>
      </c>
      <c r="G968" t="s">
        <v>1337</v>
      </c>
      <c r="H968" t="s">
        <v>4355</v>
      </c>
      <c r="I968" t="s">
        <v>4758</v>
      </c>
      <c r="J968">
        <v>54500</v>
      </c>
      <c r="K968">
        <v>218000</v>
      </c>
      <c r="L968" t="s">
        <v>3542</v>
      </c>
    </row>
    <row r="969" spans="2:12">
      <c r="B969">
        <v>18</v>
      </c>
      <c r="C969">
        <v>45</v>
      </c>
      <c r="D969">
        <v>255</v>
      </c>
      <c r="E969" t="s">
        <v>2425</v>
      </c>
      <c r="F969" t="s">
        <v>2228</v>
      </c>
      <c r="G969" t="s">
        <v>1337</v>
      </c>
      <c r="H969" t="s">
        <v>4391</v>
      </c>
      <c r="I969" t="s">
        <v>4770</v>
      </c>
      <c r="J969">
        <v>58200</v>
      </c>
      <c r="K969">
        <v>232800</v>
      </c>
      <c r="L969" t="s">
        <v>3542</v>
      </c>
    </row>
    <row r="970" spans="2:12">
      <c r="B970">
        <v>18</v>
      </c>
      <c r="C970">
        <v>45</v>
      </c>
      <c r="D970">
        <v>275</v>
      </c>
      <c r="E970" t="s">
        <v>2436</v>
      </c>
      <c r="F970" t="s">
        <v>2228</v>
      </c>
      <c r="G970" t="s">
        <v>1337</v>
      </c>
      <c r="H970" t="s">
        <v>4778</v>
      </c>
      <c r="I970" t="s">
        <v>4779</v>
      </c>
      <c r="J970">
        <v>68600</v>
      </c>
      <c r="K970">
        <v>274400</v>
      </c>
      <c r="L970" t="s">
        <v>3542</v>
      </c>
    </row>
    <row r="971" spans="2:12">
      <c r="B971">
        <v>18</v>
      </c>
      <c r="C971">
        <v>50</v>
      </c>
      <c r="D971">
        <v>225</v>
      </c>
      <c r="E971" t="s">
        <v>2407</v>
      </c>
      <c r="F971" t="s">
        <v>2228</v>
      </c>
      <c r="G971" t="s">
        <v>1337</v>
      </c>
      <c r="H971" t="s">
        <v>4297</v>
      </c>
      <c r="I971" t="s">
        <v>4742</v>
      </c>
      <c r="J971">
        <v>42200</v>
      </c>
      <c r="K971">
        <v>168800</v>
      </c>
      <c r="L971" t="s">
        <v>3542</v>
      </c>
    </row>
    <row r="972" spans="2:12">
      <c r="B972">
        <v>18</v>
      </c>
      <c r="C972">
        <v>50</v>
      </c>
      <c r="D972">
        <v>235</v>
      </c>
      <c r="E972" t="s">
        <v>2409</v>
      </c>
      <c r="F972" t="s">
        <v>2228</v>
      </c>
      <c r="G972" t="s">
        <v>1337</v>
      </c>
      <c r="H972" t="s">
        <v>4316</v>
      </c>
      <c r="I972" t="s">
        <v>4750</v>
      </c>
      <c r="J972">
        <v>47100</v>
      </c>
      <c r="K972">
        <v>188400</v>
      </c>
      <c r="L972" t="s">
        <v>3542</v>
      </c>
    </row>
    <row r="973" spans="2:12">
      <c r="B973">
        <v>18</v>
      </c>
      <c r="C973">
        <v>50</v>
      </c>
      <c r="D973">
        <v>245</v>
      </c>
      <c r="E973" t="s">
        <v>2411</v>
      </c>
      <c r="F973" t="s">
        <v>2228</v>
      </c>
      <c r="G973" t="s">
        <v>1337</v>
      </c>
      <c r="H973" t="s">
        <v>4761</v>
      </c>
      <c r="I973" t="s">
        <v>4762</v>
      </c>
      <c r="J973">
        <v>50300</v>
      </c>
      <c r="K973">
        <v>201200</v>
      </c>
      <c r="L973" t="s">
        <v>3542</v>
      </c>
    </row>
    <row r="974" spans="2:12">
      <c r="B974">
        <v>19</v>
      </c>
      <c r="C974">
        <v>35</v>
      </c>
      <c r="D974">
        <v>235</v>
      </c>
      <c r="E974" t="s">
        <v>2434</v>
      </c>
      <c r="F974" t="s">
        <v>2228</v>
      </c>
      <c r="G974" t="s">
        <v>1337</v>
      </c>
      <c r="H974" t="s">
        <v>4301</v>
      </c>
      <c r="I974" t="s">
        <v>4745</v>
      </c>
      <c r="J974">
        <v>63000</v>
      </c>
      <c r="K974">
        <v>252000</v>
      </c>
      <c r="L974" t="s">
        <v>3542</v>
      </c>
    </row>
    <row r="975" spans="2:12">
      <c r="B975">
        <v>19</v>
      </c>
      <c r="C975">
        <v>35</v>
      </c>
      <c r="D975">
        <v>245</v>
      </c>
      <c r="E975" t="s">
        <v>2416</v>
      </c>
      <c r="F975" t="s">
        <v>2228</v>
      </c>
      <c r="G975" t="s">
        <v>1337</v>
      </c>
      <c r="H975" t="s">
        <v>4328</v>
      </c>
      <c r="I975" t="s">
        <v>4752</v>
      </c>
      <c r="J975">
        <v>69200</v>
      </c>
      <c r="K975">
        <v>276800</v>
      </c>
      <c r="L975" t="s">
        <v>3542</v>
      </c>
    </row>
    <row r="976" spans="2:12">
      <c r="B976">
        <v>19</v>
      </c>
      <c r="C976">
        <v>35</v>
      </c>
      <c r="D976">
        <v>255</v>
      </c>
      <c r="E976" t="s">
        <v>2422</v>
      </c>
      <c r="F976" t="s">
        <v>2228</v>
      </c>
      <c r="G976" t="s">
        <v>1337</v>
      </c>
      <c r="H976" t="s">
        <v>4375</v>
      </c>
      <c r="I976" t="s">
        <v>4764</v>
      </c>
      <c r="J976">
        <v>78300</v>
      </c>
      <c r="K976">
        <v>313200</v>
      </c>
      <c r="L976" t="s">
        <v>3542</v>
      </c>
    </row>
    <row r="977" spans="2:12">
      <c r="B977">
        <v>19</v>
      </c>
      <c r="C977">
        <v>35</v>
      </c>
      <c r="D977">
        <v>275</v>
      </c>
      <c r="E977" t="s">
        <v>2408</v>
      </c>
      <c r="F977" t="s">
        <v>2228</v>
      </c>
      <c r="G977" t="s">
        <v>1337</v>
      </c>
      <c r="H977" t="s">
        <v>4440</v>
      </c>
      <c r="I977" t="s">
        <v>4774</v>
      </c>
      <c r="J977">
        <v>74600</v>
      </c>
      <c r="K977">
        <v>298400</v>
      </c>
      <c r="L977" t="s">
        <v>3542</v>
      </c>
    </row>
    <row r="978" spans="2:12">
      <c r="B978">
        <v>19</v>
      </c>
      <c r="C978">
        <v>40</v>
      </c>
      <c r="D978">
        <v>225</v>
      </c>
      <c r="E978" t="s">
        <v>2416</v>
      </c>
      <c r="F978" t="s">
        <v>2228</v>
      </c>
      <c r="G978" t="s">
        <v>1337</v>
      </c>
      <c r="H978" t="s">
        <v>4289</v>
      </c>
      <c r="I978" t="s">
        <v>4736</v>
      </c>
      <c r="J978">
        <v>64600</v>
      </c>
      <c r="K978">
        <v>258400</v>
      </c>
      <c r="L978" t="s">
        <v>3542</v>
      </c>
    </row>
    <row r="979" spans="2:12">
      <c r="B979">
        <v>19</v>
      </c>
      <c r="C979">
        <v>40</v>
      </c>
      <c r="D979">
        <v>235</v>
      </c>
      <c r="E979" t="s">
        <v>2422</v>
      </c>
      <c r="F979" t="s">
        <v>2228</v>
      </c>
      <c r="G979" t="s">
        <v>1337</v>
      </c>
      <c r="H979" t="s">
        <v>4182</v>
      </c>
      <c r="I979" t="s">
        <v>4747</v>
      </c>
      <c r="J979">
        <v>60600</v>
      </c>
      <c r="K979">
        <v>242400</v>
      </c>
      <c r="L979" t="s">
        <v>3542</v>
      </c>
    </row>
    <row r="980" spans="2:12">
      <c r="B980">
        <v>19</v>
      </c>
      <c r="C980">
        <v>40</v>
      </c>
      <c r="D980">
        <v>245</v>
      </c>
      <c r="E980" t="s">
        <v>2424</v>
      </c>
      <c r="F980" t="s">
        <v>2228</v>
      </c>
      <c r="G980" t="s">
        <v>1337</v>
      </c>
      <c r="H980" t="s">
        <v>4343</v>
      </c>
      <c r="I980" t="s">
        <v>4756</v>
      </c>
      <c r="J980">
        <v>65400</v>
      </c>
      <c r="K980">
        <v>261600</v>
      </c>
      <c r="L980" t="s">
        <v>3542</v>
      </c>
    </row>
    <row r="981" spans="2:12">
      <c r="B981">
        <v>19</v>
      </c>
      <c r="C981">
        <v>40</v>
      </c>
      <c r="D981">
        <v>255</v>
      </c>
      <c r="E981" t="s">
        <v>2408</v>
      </c>
      <c r="F981" t="s">
        <v>2228</v>
      </c>
      <c r="G981" t="s">
        <v>1337</v>
      </c>
      <c r="H981" t="s">
        <v>4118</v>
      </c>
      <c r="I981" t="s">
        <v>4768</v>
      </c>
      <c r="J981">
        <v>68800</v>
      </c>
      <c r="K981">
        <v>275200</v>
      </c>
      <c r="L981" t="s">
        <v>3542</v>
      </c>
    </row>
    <row r="982" spans="2:12">
      <c r="B982">
        <v>19</v>
      </c>
      <c r="C982">
        <v>40</v>
      </c>
      <c r="D982">
        <v>275</v>
      </c>
      <c r="E982" t="s">
        <v>2410</v>
      </c>
      <c r="F982" t="s">
        <v>2228</v>
      </c>
      <c r="G982" t="s">
        <v>1337</v>
      </c>
      <c r="H982" t="s">
        <v>4126</v>
      </c>
      <c r="I982" t="s">
        <v>4777</v>
      </c>
      <c r="J982">
        <v>76400</v>
      </c>
      <c r="K982">
        <v>305600</v>
      </c>
      <c r="L982" t="s">
        <v>3542</v>
      </c>
    </row>
    <row r="983" spans="2:12">
      <c r="B983">
        <v>19</v>
      </c>
      <c r="C983">
        <v>40</v>
      </c>
      <c r="D983">
        <v>285</v>
      </c>
      <c r="E983" t="s">
        <v>2436</v>
      </c>
      <c r="F983" t="s">
        <v>2228</v>
      </c>
      <c r="G983" t="s">
        <v>1337</v>
      </c>
      <c r="H983" t="s">
        <v>4782</v>
      </c>
      <c r="I983" t="s">
        <v>4783</v>
      </c>
      <c r="J983">
        <v>77100</v>
      </c>
      <c r="K983">
        <v>308400</v>
      </c>
      <c r="L983" t="s">
        <v>3542</v>
      </c>
    </row>
    <row r="984" spans="2:12">
      <c r="B984">
        <v>19</v>
      </c>
      <c r="C984">
        <v>45</v>
      </c>
      <c r="D984">
        <v>225</v>
      </c>
      <c r="E984" t="s">
        <v>2422</v>
      </c>
      <c r="F984" t="s">
        <v>2228</v>
      </c>
      <c r="G984" t="s">
        <v>1337</v>
      </c>
      <c r="H984" t="s">
        <v>4295</v>
      </c>
      <c r="I984" t="s">
        <v>4739</v>
      </c>
      <c r="J984">
        <v>54300</v>
      </c>
      <c r="K984">
        <v>217200</v>
      </c>
      <c r="L984" t="s">
        <v>3542</v>
      </c>
    </row>
    <row r="985" spans="2:12">
      <c r="B985">
        <v>19</v>
      </c>
      <c r="C985">
        <v>45</v>
      </c>
      <c r="D985">
        <v>235</v>
      </c>
      <c r="E985" t="s">
        <v>2407</v>
      </c>
      <c r="F985" t="s">
        <v>2228</v>
      </c>
      <c r="G985" t="s">
        <v>1337</v>
      </c>
      <c r="H985" t="s">
        <v>4190</v>
      </c>
      <c r="I985" t="s">
        <v>4749</v>
      </c>
      <c r="J985">
        <v>60800</v>
      </c>
      <c r="K985">
        <v>243200</v>
      </c>
      <c r="L985" t="s">
        <v>3542</v>
      </c>
    </row>
    <row r="986" spans="2:12">
      <c r="B986">
        <v>19</v>
      </c>
      <c r="C986">
        <v>45</v>
      </c>
      <c r="D986">
        <v>245</v>
      </c>
      <c r="E986" t="s">
        <v>2435</v>
      </c>
      <c r="F986" t="s">
        <v>2228</v>
      </c>
      <c r="G986" t="s">
        <v>1337</v>
      </c>
      <c r="H986" t="s">
        <v>4759</v>
      </c>
      <c r="I986" t="s">
        <v>4760</v>
      </c>
      <c r="J986">
        <v>60800</v>
      </c>
      <c r="K986">
        <v>243200</v>
      </c>
      <c r="L986" t="s">
        <v>3542</v>
      </c>
    </row>
    <row r="987" spans="2:12">
      <c r="B987">
        <v>19</v>
      </c>
      <c r="C987">
        <v>45</v>
      </c>
      <c r="D987">
        <v>255</v>
      </c>
      <c r="E987" t="s">
        <v>2411</v>
      </c>
      <c r="F987" t="s">
        <v>2228</v>
      </c>
      <c r="G987" t="s">
        <v>1337</v>
      </c>
      <c r="H987" t="s">
        <v>4235</v>
      </c>
      <c r="I987" t="s">
        <v>4771</v>
      </c>
      <c r="J987">
        <v>61100</v>
      </c>
      <c r="K987">
        <v>244400</v>
      </c>
      <c r="L987" t="s">
        <v>3542</v>
      </c>
    </row>
    <row r="988" spans="2:12">
      <c r="B988">
        <v>20</v>
      </c>
      <c r="C988">
        <v>35</v>
      </c>
      <c r="D988">
        <v>245</v>
      </c>
      <c r="E988" t="s">
        <v>2421</v>
      </c>
      <c r="F988" t="s">
        <v>2228</v>
      </c>
      <c r="G988" t="s">
        <v>1337</v>
      </c>
      <c r="H988" t="s">
        <v>4332</v>
      </c>
      <c r="I988" t="s">
        <v>4753</v>
      </c>
      <c r="J988">
        <v>80500</v>
      </c>
      <c r="K988">
        <v>322000</v>
      </c>
      <c r="L988" t="s">
        <v>3542</v>
      </c>
    </row>
    <row r="989" spans="2:12">
      <c r="B989">
        <v>20</v>
      </c>
      <c r="C989">
        <v>35</v>
      </c>
      <c r="D989">
        <v>255</v>
      </c>
      <c r="E989" t="s">
        <v>2423</v>
      </c>
      <c r="F989" t="s">
        <v>2228</v>
      </c>
      <c r="G989" t="s">
        <v>1337</v>
      </c>
      <c r="H989" t="s">
        <v>4380</v>
      </c>
      <c r="I989" t="s">
        <v>4765</v>
      </c>
      <c r="J989">
        <v>81700</v>
      </c>
      <c r="K989">
        <v>326800</v>
      </c>
      <c r="L989" t="s">
        <v>3542</v>
      </c>
    </row>
    <row r="990" spans="2:12">
      <c r="B990">
        <v>20</v>
      </c>
      <c r="C990">
        <v>40</v>
      </c>
      <c r="D990">
        <v>255</v>
      </c>
      <c r="E990" t="s">
        <v>2409</v>
      </c>
      <c r="F990" t="s">
        <v>2228</v>
      </c>
      <c r="G990" t="s">
        <v>1337</v>
      </c>
      <c r="H990" t="s">
        <v>4120</v>
      </c>
      <c r="I990" t="s">
        <v>4769</v>
      </c>
      <c r="J990">
        <v>83300</v>
      </c>
      <c r="K990">
        <v>333200</v>
      </c>
      <c r="L990" t="s">
        <v>3542</v>
      </c>
    </row>
    <row r="991" spans="2:12">
      <c r="B991">
        <v>20</v>
      </c>
      <c r="C991">
        <v>45</v>
      </c>
      <c r="D991">
        <v>275</v>
      </c>
      <c r="E991" t="s">
        <v>2428</v>
      </c>
      <c r="F991" t="s">
        <v>2228</v>
      </c>
      <c r="G991" t="s">
        <v>1337</v>
      </c>
      <c r="H991" t="s">
        <v>4780</v>
      </c>
      <c r="I991" t="s">
        <v>4781</v>
      </c>
      <c r="J991">
        <v>81900</v>
      </c>
      <c r="K991">
        <v>327600</v>
      </c>
      <c r="L991" t="s">
        <v>3542</v>
      </c>
    </row>
    <row r="992" spans="2:12">
      <c r="B992">
        <v>21</v>
      </c>
      <c r="C992">
        <v>35</v>
      </c>
      <c r="D992">
        <v>255</v>
      </c>
      <c r="E992" t="s">
        <v>2424</v>
      </c>
      <c r="F992" t="s">
        <v>2228</v>
      </c>
      <c r="G992" t="s">
        <v>1337</v>
      </c>
      <c r="H992" t="s">
        <v>4382</v>
      </c>
      <c r="I992" t="s">
        <v>4766</v>
      </c>
      <c r="J992">
        <v>101900</v>
      </c>
      <c r="K992">
        <v>407600</v>
      </c>
      <c r="L992" t="s">
        <v>3542</v>
      </c>
    </row>
    <row r="993" spans="2:12">
      <c r="B993">
        <v>19</v>
      </c>
      <c r="C993">
        <v>40</v>
      </c>
      <c r="D993">
        <v>285</v>
      </c>
      <c r="E993" t="s">
        <v>2318</v>
      </c>
      <c r="F993" t="s">
        <v>2228</v>
      </c>
      <c r="G993" t="s">
        <v>1389</v>
      </c>
      <c r="H993" t="s">
        <v>4788</v>
      </c>
      <c r="I993" t="s">
        <v>4789</v>
      </c>
      <c r="J993">
        <v>123400</v>
      </c>
      <c r="K993">
        <v>493600</v>
      </c>
      <c r="L993" t="s">
        <v>3542</v>
      </c>
    </row>
    <row r="994" spans="2:12">
      <c r="B994">
        <v>19</v>
      </c>
      <c r="C994">
        <v>45</v>
      </c>
      <c r="D994">
        <v>255</v>
      </c>
      <c r="E994" t="s">
        <v>2317</v>
      </c>
      <c r="F994" t="s">
        <v>2228</v>
      </c>
      <c r="G994" t="s">
        <v>1389</v>
      </c>
      <c r="H994" t="s">
        <v>4786</v>
      </c>
      <c r="I994" t="s">
        <v>4787</v>
      </c>
      <c r="J994">
        <v>98600</v>
      </c>
      <c r="K994">
        <v>394400</v>
      </c>
      <c r="L994" t="s">
        <v>3542</v>
      </c>
    </row>
    <row r="995" spans="2:12">
      <c r="B995">
        <v>20</v>
      </c>
      <c r="C995">
        <v>35</v>
      </c>
      <c r="D995">
        <v>295</v>
      </c>
      <c r="E995" t="s">
        <v>2353</v>
      </c>
      <c r="F995" t="s">
        <v>2228</v>
      </c>
      <c r="G995" t="s">
        <v>1389</v>
      </c>
      <c r="H995" t="s">
        <v>4790</v>
      </c>
      <c r="I995" t="s">
        <v>4791</v>
      </c>
      <c r="J995">
        <v>137300</v>
      </c>
      <c r="K995">
        <v>549200</v>
      </c>
      <c r="L995" t="s">
        <v>3542</v>
      </c>
    </row>
    <row r="996" spans="2:12">
      <c r="B996">
        <v>20</v>
      </c>
      <c r="C996">
        <v>40</v>
      </c>
      <c r="D996">
        <v>255</v>
      </c>
      <c r="E996" t="s">
        <v>2340</v>
      </c>
      <c r="F996" t="s">
        <v>2228</v>
      </c>
      <c r="G996" t="s">
        <v>1389</v>
      </c>
      <c r="H996" t="s">
        <v>4784</v>
      </c>
      <c r="I996" t="s">
        <v>4785</v>
      </c>
      <c r="J996">
        <v>122600</v>
      </c>
      <c r="K996">
        <v>490400</v>
      </c>
      <c r="L996" t="s">
        <v>3542</v>
      </c>
    </row>
    <row r="997" spans="2:12">
      <c r="B997">
        <v>20</v>
      </c>
      <c r="C997">
        <v>45</v>
      </c>
      <c r="D997">
        <v>285</v>
      </c>
      <c r="E997" t="s">
        <v>2360</v>
      </c>
      <c r="F997" t="s">
        <v>2228</v>
      </c>
      <c r="G997" t="s">
        <v>1395</v>
      </c>
      <c r="H997" t="s">
        <v>4802</v>
      </c>
      <c r="I997" t="s">
        <v>4803</v>
      </c>
      <c r="J997">
        <v>131600</v>
      </c>
      <c r="K997">
        <v>526400</v>
      </c>
      <c r="L997" t="s">
        <v>3542</v>
      </c>
    </row>
    <row r="998" spans="2:12">
      <c r="B998">
        <v>20</v>
      </c>
      <c r="C998">
        <v>55</v>
      </c>
      <c r="D998">
        <v>235</v>
      </c>
      <c r="E998" t="s">
        <v>2353</v>
      </c>
      <c r="F998" t="s">
        <v>2228</v>
      </c>
      <c r="G998" t="s">
        <v>1395</v>
      </c>
      <c r="H998" t="s">
        <v>4792</v>
      </c>
      <c r="I998" t="s">
        <v>4793</v>
      </c>
      <c r="J998">
        <v>101400</v>
      </c>
      <c r="K998">
        <v>405600</v>
      </c>
      <c r="L998" t="s">
        <v>3542</v>
      </c>
    </row>
    <row r="999" spans="2:12">
      <c r="B999">
        <v>21</v>
      </c>
      <c r="C999">
        <v>35</v>
      </c>
      <c r="D999">
        <v>295</v>
      </c>
      <c r="E999" t="s">
        <v>2318</v>
      </c>
      <c r="F999" t="s">
        <v>2228</v>
      </c>
      <c r="G999" t="s">
        <v>1395</v>
      </c>
      <c r="H999" t="s">
        <v>4804</v>
      </c>
      <c r="I999" t="s">
        <v>4805</v>
      </c>
      <c r="J999">
        <v>164300</v>
      </c>
      <c r="K999">
        <v>657200</v>
      </c>
      <c r="L999" t="s">
        <v>3542</v>
      </c>
    </row>
    <row r="1000" spans="2:12">
      <c r="B1000">
        <v>21</v>
      </c>
      <c r="C1000">
        <v>40</v>
      </c>
      <c r="D1000">
        <v>265</v>
      </c>
      <c r="E1000" t="s">
        <v>2340</v>
      </c>
      <c r="F1000" t="s">
        <v>2228</v>
      </c>
      <c r="G1000" t="s">
        <v>1395</v>
      </c>
      <c r="H1000" t="s">
        <v>4798</v>
      </c>
      <c r="I1000" t="s">
        <v>4799</v>
      </c>
      <c r="J1000">
        <v>151100</v>
      </c>
      <c r="K1000">
        <v>604400</v>
      </c>
      <c r="L1000" t="s">
        <v>3542</v>
      </c>
    </row>
    <row r="1001" spans="2:12">
      <c r="B1001">
        <v>21</v>
      </c>
      <c r="C1001">
        <v>40</v>
      </c>
      <c r="D1001">
        <v>295</v>
      </c>
      <c r="E1001" t="s">
        <v>2363</v>
      </c>
      <c r="F1001" t="s">
        <v>2228</v>
      </c>
      <c r="G1001" t="s">
        <v>1395</v>
      </c>
      <c r="H1001" t="s">
        <v>4808</v>
      </c>
      <c r="I1001" t="s">
        <v>4809</v>
      </c>
      <c r="J1001">
        <v>157300</v>
      </c>
      <c r="K1001">
        <v>629200</v>
      </c>
      <c r="L1001" t="s">
        <v>3542</v>
      </c>
    </row>
    <row r="1002" spans="2:12">
      <c r="B1002">
        <v>21</v>
      </c>
      <c r="C1002">
        <v>45</v>
      </c>
      <c r="D1002">
        <v>255</v>
      </c>
      <c r="E1002" t="s">
        <v>2346</v>
      </c>
      <c r="F1002" t="s">
        <v>2228</v>
      </c>
      <c r="G1002" t="s">
        <v>1395</v>
      </c>
      <c r="H1002" t="s">
        <v>4796</v>
      </c>
      <c r="I1002" t="s">
        <v>4797</v>
      </c>
      <c r="J1002">
        <v>151100</v>
      </c>
      <c r="K1002">
        <v>604400</v>
      </c>
      <c r="L1002" t="s">
        <v>3542</v>
      </c>
    </row>
    <row r="1003" spans="2:12">
      <c r="B1003">
        <v>22</v>
      </c>
      <c r="C1003">
        <v>35</v>
      </c>
      <c r="D1003">
        <v>295</v>
      </c>
      <c r="E1003" t="s">
        <v>2397</v>
      </c>
      <c r="F1003" t="s">
        <v>2228</v>
      </c>
      <c r="G1003" t="s">
        <v>1395</v>
      </c>
      <c r="H1003" t="s">
        <v>4806</v>
      </c>
      <c r="I1003" t="s">
        <v>4807</v>
      </c>
      <c r="J1003">
        <v>171800</v>
      </c>
      <c r="K1003">
        <v>687200</v>
      </c>
      <c r="L1003" t="s">
        <v>3542</v>
      </c>
    </row>
    <row r="1004" spans="2:12">
      <c r="B1004">
        <v>22</v>
      </c>
      <c r="C1004">
        <v>40</v>
      </c>
      <c r="D1004">
        <v>255</v>
      </c>
      <c r="E1004" t="s">
        <v>2318</v>
      </c>
      <c r="F1004" t="s">
        <v>2228</v>
      </c>
      <c r="G1004" t="s">
        <v>1395</v>
      </c>
      <c r="H1004" t="s">
        <v>4794</v>
      </c>
      <c r="I1004" t="s">
        <v>4795</v>
      </c>
      <c r="J1004">
        <v>164600</v>
      </c>
      <c r="K1004">
        <v>658400</v>
      </c>
      <c r="L1004" t="s">
        <v>3542</v>
      </c>
    </row>
    <row r="1005" spans="2:12">
      <c r="B1005">
        <v>23</v>
      </c>
      <c r="C1005">
        <v>35</v>
      </c>
      <c r="D1005">
        <v>305</v>
      </c>
      <c r="E1005" t="s">
        <v>2442</v>
      </c>
      <c r="F1005" t="s">
        <v>2228</v>
      </c>
      <c r="G1005" t="s">
        <v>1395</v>
      </c>
      <c r="H1005" t="s">
        <v>4810</v>
      </c>
      <c r="I1005" t="s">
        <v>4811</v>
      </c>
      <c r="J1005">
        <v>172300</v>
      </c>
      <c r="K1005">
        <v>689200</v>
      </c>
      <c r="L1005" t="s">
        <v>3542</v>
      </c>
    </row>
    <row r="1006" spans="2:12">
      <c r="B1006">
        <v>23</v>
      </c>
      <c r="C1006">
        <v>40</v>
      </c>
      <c r="D1006">
        <v>285</v>
      </c>
      <c r="E1006" t="s">
        <v>2403</v>
      </c>
      <c r="F1006" t="s">
        <v>2228</v>
      </c>
      <c r="G1006" t="s">
        <v>1395</v>
      </c>
      <c r="H1006" t="s">
        <v>4800</v>
      </c>
      <c r="I1006" t="s">
        <v>4801</v>
      </c>
      <c r="J1006">
        <v>192600</v>
      </c>
      <c r="K1006">
        <v>770400</v>
      </c>
      <c r="L1006" t="s">
        <v>3542</v>
      </c>
    </row>
    <row r="1007" spans="2:12">
      <c r="B1007">
        <v>19</v>
      </c>
      <c r="C1007">
        <v>30</v>
      </c>
      <c r="D1007">
        <v>285</v>
      </c>
      <c r="E1007" t="s">
        <v>2418</v>
      </c>
      <c r="F1007" t="s">
        <v>2228</v>
      </c>
      <c r="G1007" t="s">
        <v>1409</v>
      </c>
      <c r="H1007" t="s">
        <v>4858</v>
      </c>
      <c r="I1007" t="s">
        <v>4859</v>
      </c>
      <c r="J1007">
        <v>134400</v>
      </c>
      <c r="K1007">
        <v>537600</v>
      </c>
      <c r="L1007" t="s">
        <v>3542</v>
      </c>
    </row>
    <row r="1008" spans="2:12">
      <c r="B1008">
        <v>19</v>
      </c>
      <c r="C1008">
        <v>30</v>
      </c>
      <c r="D1008">
        <v>305</v>
      </c>
      <c r="E1008" t="s">
        <v>2435</v>
      </c>
      <c r="F1008" t="s">
        <v>2228</v>
      </c>
      <c r="G1008" t="s">
        <v>1409</v>
      </c>
      <c r="H1008" t="s">
        <v>4515</v>
      </c>
      <c r="I1008" t="s">
        <v>4869</v>
      </c>
      <c r="J1008">
        <v>120100</v>
      </c>
      <c r="K1008">
        <v>480400</v>
      </c>
      <c r="L1008" t="s">
        <v>3542</v>
      </c>
    </row>
    <row r="1009" spans="2:12">
      <c r="B1009">
        <v>19</v>
      </c>
      <c r="C1009">
        <v>30</v>
      </c>
      <c r="D1009">
        <v>325</v>
      </c>
      <c r="E1009" t="s">
        <v>2410</v>
      </c>
      <c r="F1009" t="s">
        <v>2228</v>
      </c>
      <c r="G1009" t="s">
        <v>1409</v>
      </c>
      <c r="H1009" t="s">
        <v>4543</v>
      </c>
      <c r="I1009" t="s">
        <v>4879</v>
      </c>
      <c r="J1009">
        <v>125600</v>
      </c>
      <c r="K1009">
        <v>502400</v>
      </c>
      <c r="L1009" t="s">
        <v>3542</v>
      </c>
    </row>
    <row r="1010" spans="2:12">
      <c r="B1010">
        <v>19</v>
      </c>
      <c r="C1010">
        <v>35</v>
      </c>
      <c r="D1010">
        <v>235</v>
      </c>
      <c r="E1010" t="s">
        <v>2434</v>
      </c>
      <c r="F1010" t="s">
        <v>2228</v>
      </c>
      <c r="G1010" t="s">
        <v>1409</v>
      </c>
      <c r="H1010" t="s">
        <v>4301</v>
      </c>
      <c r="I1010" t="s">
        <v>4820</v>
      </c>
      <c r="J1010">
        <v>89000</v>
      </c>
      <c r="K1010">
        <v>356000</v>
      </c>
      <c r="L1010" t="s">
        <v>3542</v>
      </c>
    </row>
    <row r="1011" spans="2:12">
      <c r="B1011">
        <v>19</v>
      </c>
      <c r="C1011">
        <v>35</v>
      </c>
      <c r="D1011">
        <v>245</v>
      </c>
      <c r="E1011" t="s">
        <v>2416</v>
      </c>
      <c r="F1011" t="s">
        <v>2228</v>
      </c>
      <c r="G1011" t="s">
        <v>1409</v>
      </c>
      <c r="H1011" t="s">
        <v>4328</v>
      </c>
      <c r="I1011" t="s">
        <v>4828</v>
      </c>
      <c r="J1011">
        <v>90100</v>
      </c>
      <c r="K1011">
        <v>360400</v>
      </c>
      <c r="L1011" t="s">
        <v>5839</v>
      </c>
    </row>
    <row r="1012" spans="2:12">
      <c r="B1012">
        <v>19</v>
      </c>
      <c r="C1012">
        <v>35</v>
      </c>
      <c r="D1012">
        <v>245</v>
      </c>
      <c r="E1012" t="s">
        <v>2416</v>
      </c>
      <c r="F1012" t="s">
        <v>2228</v>
      </c>
      <c r="G1012" t="s">
        <v>1409</v>
      </c>
      <c r="H1012" t="s">
        <v>4328</v>
      </c>
      <c r="I1012" t="s">
        <v>4828</v>
      </c>
      <c r="J1012">
        <v>94600</v>
      </c>
      <c r="K1012">
        <v>378400</v>
      </c>
      <c r="L1012" t="s">
        <v>5839</v>
      </c>
    </row>
    <row r="1013" spans="2:12">
      <c r="B1013">
        <v>19</v>
      </c>
      <c r="C1013">
        <v>35</v>
      </c>
      <c r="D1013">
        <v>245</v>
      </c>
      <c r="E1013" t="s">
        <v>2416</v>
      </c>
      <c r="F1013" t="s">
        <v>2228</v>
      </c>
      <c r="G1013" t="s">
        <v>1409</v>
      </c>
      <c r="H1013" t="s">
        <v>4328</v>
      </c>
      <c r="I1013" t="s">
        <v>4828</v>
      </c>
      <c r="J1013">
        <v>94600</v>
      </c>
      <c r="K1013">
        <v>378400</v>
      </c>
      <c r="L1013" t="s">
        <v>5839</v>
      </c>
    </row>
    <row r="1014" spans="2:12">
      <c r="B1014">
        <v>19</v>
      </c>
      <c r="C1014">
        <v>35</v>
      </c>
      <c r="D1014">
        <v>255</v>
      </c>
      <c r="E1014" t="s">
        <v>2422</v>
      </c>
      <c r="F1014" t="s">
        <v>2228</v>
      </c>
      <c r="G1014" t="s">
        <v>1409</v>
      </c>
      <c r="H1014" t="s">
        <v>4375</v>
      </c>
      <c r="I1014" t="s">
        <v>4840</v>
      </c>
      <c r="J1014">
        <v>97700</v>
      </c>
      <c r="K1014">
        <v>390800</v>
      </c>
      <c r="L1014" t="s">
        <v>3542</v>
      </c>
    </row>
    <row r="1015" spans="2:12">
      <c r="B1015">
        <v>19</v>
      </c>
      <c r="C1015">
        <v>35</v>
      </c>
      <c r="D1015">
        <v>265</v>
      </c>
      <c r="E1015" t="s">
        <v>2424</v>
      </c>
      <c r="F1015" t="s">
        <v>2228</v>
      </c>
      <c r="G1015" t="s">
        <v>1409</v>
      </c>
      <c r="H1015" t="s">
        <v>4403</v>
      </c>
      <c r="I1015" t="s">
        <v>4846</v>
      </c>
      <c r="J1015">
        <v>114200</v>
      </c>
      <c r="K1015">
        <v>456800</v>
      </c>
      <c r="L1015" t="s">
        <v>5839</v>
      </c>
    </row>
    <row r="1016" spans="2:12">
      <c r="B1016">
        <v>19</v>
      </c>
      <c r="C1016">
        <v>35</v>
      </c>
      <c r="D1016">
        <v>265</v>
      </c>
      <c r="E1016" t="s">
        <v>2424</v>
      </c>
      <c r="F1016" t="s">
        <v>2228</v>
      </c>
      <c r="G1016" t="s">
        <v>1409</v>
      </c>
      <c r="H1016" t="s">
        <v>4403</v>
      </c>
      <c r="I1016" t="s">
        <v>4846</v>
      </c>
      <c r="J1016">
        <v>114200</v>
      </c>
      <c r="K1016">
        <v>456800</v>
      </c>
      <c r="L1016" t="s">
        <v>5839</v>
      </c>
    </row>
    <row r="1017" spans="2:12">
      <c r="B1017">
        <v>19</v>
      </c>
      <c r="C1017">
        <v>35</v>
      </c>
      <c r="D1017">
        <v>265</v>
      </c>
      <c r="E1017" t="s">
        <v>2424</v>
      </c>
      <c r="F1017" t="s">
        <v>2228</v>
      </c>
      <c r="G1017" t="s">
        <v>1409</v>
      </c>
      <c r="H1017" t="s">
        <v>4403</v>
      </c>
      <c r="I1017" t="s">
        <v>4846</v>
      </c>
      <c r="J1017">
        <v>114200</v>
      </c>
      <c r="K1017">
        <v>456800</v>
      </c>
      <c r="L1017" t="s">
        <v>5839</v>
      </c>
    </row>
    <row r="1018" spans="2:12">
      <c r="B1018">
        <v>19</v>
      </c>
      <c r="C1018">
        <v>35</v>
      </c>
      <c r="D1018">
        <v>265</v>
      </c>
      <c r="E1018" t="s">
        <v>2424</v>
      </c>
      <c r="F1018" t="s">
        <v>2228</v>
      </c>
      <c r="G1018" t="s">
        <v>1409</v>
      </c>
      <c r="H1018" t="s">
        <v>4403</v>
      </c>
      <c r="I1018" t="s">
        <v>4846</v>
      </c>
      <c r="J1018">
        <v>119600</v>
      </c>
      <c r="K1018">
        <v>478400</v>
      </c>
      <c r="L1018" t="s">
        <v>5839</v>
      </c>
    </row>
    <row r="1019" spans="2:12">
      <c r="B1019">
        <v>19</v>
      </c>
      <c r="C1019">
        <v>35</v>
      </c>
      <c r="D1019">
        <v>275</v>
      </c>
      <c r="E1019" t="s">
        <v>2408</v>
      </c>
      <c r="F1019" t="s">
        <v>2228</v>
      </c>
      <c r="G1019" t="s">
        <v>1409</v>
      </c>
      <c r="H1019" t="s">
        <v>4440</v>
      </c>
      <c r="I1019" t="s">
        <v>4852</v>
      </c>
      <c r="J1019">
        <v>117000</v>
      </c>
      <c r="K1019">
        <v>468000</v>
      </c>
      <c r="L1019" t="s">
        <v>3542</v>
      </c>
    </row>
    <row r="1020" spans="2:12">
      <c r="B1020">
        <v>19</v>
      </c>
      <c r="C1020">
        <v>35</v>
      </c>
      <c r="D1020">
        <v>295</v>
      </c>
      <c r="E1020" t="s">
        <v>2411</v>
      </c>
      <c r="F1020" t="s">
        <v>2228</v>
      </c>
      <c r="G1020" t="s">
        <v>1409</v>
      </c>
      <c r="H1020" t="s">
        <v>4501</v>
      </c>
      <c r="I1020" t="s">
        <v>4867</v>
      </c>
      <c r="J1020">
        <v>120000</v>
      </c>
      <c r="K1020">
        <v>480000</v>
      </c>
      <c r="L1020" t="s">
        <v>3542</v>
      </c>
    </row>
    <row r="1021" spans="2:12">
      <c r="B1021">
        <v>19</v>
      </c>
      <c r="C1021">
        <v>35</v>
      </c>
      <c r="D1021">
        <v>305</v>
      </c>
      <c r="E1021" t="s">
        <v>2426</v>
      </c>
      <c r="F1021" t="s">
        <v>2228</v>
      </c>
      <c r="G1021" t="s">
        <v>1409</v>
      </c>
      <c r="H1021" t="s">
        <v>4873</v>
      </c>
      <c r="I1021" t="s">
        <v>4874</v>
      </c>
      <c r="J1021">
        <v>105000</v>
      </c>
      <c r="K1021">
        <v>420000</v>
      </c>
      <c r="L1021" t="s">
        <v>3542</v>
      </c>
    </row>
    <row r="1022" spans="2:12">
      <c r="B1022">
        <v>20</v>
      </c>
      <c r="C1022">
        <v>25</v>
      </c>
      <c r="D1022">
        <v>335</v>
      </c>
      <c r="E1022" t="s">
        <v>2407</v>
      </c>
      <c r="F1022" t="s">
        <v>2228</v>
      </c>
      <c r="G1022" t="s">
        <v>1409</v>
      </c>
      <c r="H1022" t="s">
        <v>4883</v>
      </c>
      <c r="I1022" t="s">
        <v>4884</v>
      </c>
      <c r="J1022">
        <v>178300</v>
      </c>
      <c r="K1022">
        <v>713200</v>
      </c>
      <c r="L1022" t="s">
        <v>3542</v>
      </c>
    </row>
    <row r="1023" spans="2:12">
      <c r="B1023">
        <v>20</v>
      </c>
      <c r="C1023">
        <v>30</v>
      </c>
      <c r="D1023">
        <v>245</v>
      </c>
      <c r="E1023" t="s">
        <v>2432</v>
      </c>
      <c r="F1023" t="s">
        <v>2228</v>
      </c>
      <c r="G1023" t="s">
        <v>1409</v>
      </c>
      <c r="H1023" t="s">
        <v>4320</v>
      </c>
      <c r="I1023" t="s">
        <v>4826</v>
      </c>
      <c r="J1023">
        <v>117800</v>
      </c>
      <c r="K1023">
        <v>471200</v>
      </c>
      <c r="L1023" t="s">
        <v>3542</v>
      </c>
    </row>
    <row r="1024" spans="2:12">
      <c r="B1024">
        <v>20</v>
      </c>
      <c r="C1024">
        <v>30</v>
      </c>
      <c r="D1024">
        <v>285</v>
      </c>
      <c r="E1024" t="s">
        <v>2407</v>
      </c>
      <c r="F1024" t="s">
        <v>2228</v>
      </c>
      <c r="G1024" t="s">
        <v>1409</v>
      </c>
      <c r="H1024" t="s">
        <v>4461</v>
      </c>
      <c r="I1024" t="s">
        <v>4861</v>
      </c>
      <c r="J1024">
        <v>139300</v>
      </c>
      <c r="K1024">
        <v>557200</v>
      </c>
      <c r="L1024" t="s">
        <v>5839</v>
      </c>
    </row>
    <row r="1025" spans="2:12">
      <c r="B1025">
        <v>20</v>
      </c>
      <c r="C1025">
        <v>30</v>
      </c>
      <c r="D1025">
        <v>285</v>
      </c>
      <c r="E1025" t="s">
        <v>2407</v>
      </c>
      <c r="F1025" t="s">
        <v>2228</v>
      </c>
      <c r="G1025" t="s">
        <v>1409</v>
      </c>
      <c r="H1025" t="s">
        <v>4461</v>
      </c>
      <c r="I1025" t="s">
        <v>4861</v>
      </c>
      <c r="J1025">
        <v>139300</v>
      </c>
      <c r="K1025">
        <v>557200</v>
      </c>
      <c r="L1025" t="s">
        <v>5839</v>
      </c>
    </row>
    <row r="1026" spans="2:12">
      <c r="B1026">
        <v>20</v>
      </c>
      <c r="C1026">
        <v>30</v>
      </c>
      <c r="D1026">
        <v>295</v>
      </c>
      <c r="E1026" t="s">
        <v>2409</v>
      </c>
      <c r="F1026" t="s">
        <v>2228</v>
      </c>
      <c r="G1026" t="s">
        <v>1409</v>
      </c>
      <c r="H1026" t="s">
        <v>4495</v>
      </c>
      <c r="I1026" t="s">
        <v>4866</v>
      </c>
      <c r="J1026">
        <v>146200</v>
      </c>
      <c r="K1026">
        <v>584800</v>
      </c>
      <c r="L1026" t="s">
        <v>5839</v>
      </c>
    </row>
    <row r="1027" spans="2:12">
      <c r="B1027">
        <v>20</v>
      </c>
      <c r="C1027">
        <v>30</v>
      </c>
      <c r="D1027">
        <v>295</v>
      </c>
      <c r="E1027" t="s">
        <v>2409</v>
      </c>
      <c r="F1027" t="s">
        <v>2228</v>
      </c>
      <c r="G1027" t="s">
        <v>1409</v>
      </c>
      <c r="H1027" t="s">
        <v>4495</v>
      </c>
      <c r="I1027" t="s">
        <v>4866</v>
      </c>
      <c r="J1027">
        <v>146200</v>
      </c>
      <c r="K1027">
        <v>584800</v>
      </c>
      <c r="L1027" t="s">
        <v>5839</v>
      </c>
    </row>
    <row r="1028" spans="2:12">
      <c r="B1028">
        <v>20</v>
      </c>
      <c r="C1028">
        <v>30</v>
      </c>
      <c r="D1028">
        <v>295</v>
      </c>
      <c r="E1028" t="s">
        <v>2409</v>
      </c>
      <c r="F1028" t="s">
        <v>2228</v>
      </c>
      <c r="G1028" t="s">
        <v>1409</v>
      </c>
      <c r="H1028" t="s">
        <v>4495</v>
      </c>
      <c r="I1028" t="s">
        <v>4866</v>
      </c>
      <c r="J1028">
        <v>136200</v>
      </c>
      <c r="K1028">
        <v>544800</v>
      </c>
      <c r="L1028" t="s">
        <v>5839</v>
      </c>
    </row>
    <row r="1029" spans="2:12">
      <c r="B1029">
        <v>20</v>
      </c>
      <c r="C1029">
        <v>30</v>
      </c>
      <c r="D1029">
        <v>305</v>
      </c>
      <c r="E1029" t="s">
        <v>2425</v>
      </c>
      <c r="F1029" t="s">
        <v>2228</v>
      </c>
      <c r="G1029" t="s">
        <v>1409</v>
      </c>
      <c r="H1029" t="s">
        <v>4517</v>
      </c>
      <c r="I1029" t="s">
        <v>4870</v>
      </c>
      <c r="J1029">
        <v>132800</v>
      </c>
      <c r="K1029">
        <v>531200</v>
      </c>
      <c r="L1029" t="s">
        <v>5839</v>
      </c>
    </row>
    <row r="1030" spans="2:12">
      <c r="B1030">
        <v>20</v>
      </c>
      <c r="C1030">
        <v>30</v>
      </c>
      <c r="D1030">
        <v>305</v>
      </c>
      <c r="E1030" t="s">
        <v>2425</v>
      </c>
      <c r="F1030" t="s">
        <v>2228</v>
      </c>
      <c r="G1030" t="s">
        <v>1409</v>
      </c>
      <c r="H1030" t="s">
        <v>4517</v>
      </c>
      <c r="I1030" t="s">
        <v>4870</v>
      </c>
      <c r="J1030">
        <v>146900</v>
      </c>
      <c r="K1030">
        <v>587600</v>
      </c>
      <c r="L1030" t="s">
        <v>5839</v>
      </c>
    </row>
    <row r="1031" spans="2:12">
      <c r="B1031">
        <v>20</v>
      </c>
      <c r="C1031">
        <v>30</v>
      </c>
      <c r="D1031">
        <v>305</v>
      </c>
      <c r="E1031" t="s">
        <v>2425</v>
      </c>
      <c r="F1031" t="s">
        <v>2228</v>
      </c>
      <c r="G1031" t="s">
        <v>1409</v>
      </c>
      <c r="H1031" t="s">
        <v>4517</v>
      </c>
      <c r="I1031" t="s">
        <v>4870</v>
      </c>
      <c r="J1031">
        <v>147400</v>
      </c>
      <c r="K1031">
        <v>589600</v>
      </c>
      <c r="L1031" t="s">
        <v>5839</v>
      </c>
    </row>
    <row r="1032" spans="2:12">
      <c r="B1032">
        <v>20</v>
      </c>
      <c r="C1032">
        <v>30</v>
      </c>
      <c r="D1032">
        <v>305</v>
      </c>
      <c r="E1032" t="s">
        <v>2425</v>
      </c>
      <c r="F1032" t="s">
        <v>2228</v>
      </c>
      <c r="G1032" t="s">
        <v>1409</v>
      </c>
      <c r="H1032" t="s">
        <v>4517</v>
      </c>
      <c r="I1032" t="s">
        <v>4870</v>
      </c>
      <c r="J1032">
        <v>132800</v>
      </c>
      <c r="K1032">
        <v>531200</v>
      </c>
      <c r="L1032" t="s">
        <v>5839</v>
      </c>
    </row>
    <row r="1033" spans="2:12">
      <c r="B1033">
        <v>20</v>
      </c>
      <c r="C1033">
        <v>30</v>
      </c>
      <c r="D1033">
        <v>305</v>
      </c>
      <c r="E1033" t="s">
        <v>2425</v>
      </c>
      <c r="F1033" t="s">
        <v>2228</v>
      </c>
      <c r="G1033" t="s">
        <v>1409</v>
      </c>
      <c r="H1033" t="s">
        <v>4517</v>
      </c>
      <c r="I1033" t="s">
        <v>4870</v>
      </c>
      <c r="J1033">
        <v>147400</v>
      </c>
      <c r="K1033">
        <v>589600</v>
      </c>
      <c r="L1033" t="s">
        <v>5839</v>
      </c>
    </row>
    <row r="1034" spans="2:12">
      <c r="B1034">
        <v>20</v>
      </c>
      <c r="C1034">
        <v>30</v>
      </c>
      <c r="D1034">
        <v>305</v>
      </c>
      <c r="E1034" t="s">
        <v>2425</v>
      </c>
      <c r="F1034" t="s">
        <v>2228</v>
      </c>
      <c r="G1034" t="s">
        <v>1409</v>
      </c>
      <c r="H1034" t="s">
        <v>4517</v>
      </c>
      <c r="I1034" t="s">
        <v>4870</v>
      </c>
      <c r="J1034">
        <v>142800</v>
      </c>
      <c r="K1034">
        <v>571200</v>
      </c>
      <c r="L1034" t="s">
        <v>5839</v>
      </c>
    </row>
    <row r="1035" spans="2:12">
      <c r="B1035">
        <v>20</v>
      </c>
      <c r="C1035">
        <v>30</v>
      </c>
      <c r="D1035">
        <v>315</v>
      </c>
      <c r="E1035" t="s">
        <v>2411</v>
      </c>
      <c r="F1035" t="s">
        <v>2228</v>
      </c>
      <c r="G1035" t="s">
        <v>1409</v>
      </c>
      <c r="H1035" t="s">
        <v>4529</v>
      </c>
      <c r="I1035" t="s">
        <v>4875</v>
      </c>
      <c r="J1035">
        <v>141200</v>
      </c>
      <c r="K1035">
        <v>564800</v>
      </c>
      <c r="L1035" t="s">
        <v>5839</v>
      </c>
    </row>
    <row r="1036" spans="2:12">
      <c r="B1036">
        <v>20</v>
      </c>
      <c r="C1036">
        <v>30</v>
      </c>
      <c r="D1036">
        <v>315</v>
      </c>
      <c r="E1036" t="s">
        <v>2411</v>
      </c>
      <c r="F1036" t="s">
        <v>2228</v>
      </c>
      <c r="G1036" t="s">
        <v>1409</v>
      </c>
      <c r="H1036" t="s">
        <v>4529</v>
      </c>
      <c r="I1036" t="s">
        <v>4875</v>
      </c>
      <c r="J1036">
        <v>167700</v>
      </c>
      <c r="K1036">
        <v>670800</v>
      </c>
      <c r="L1036" t="s">
        <v>5839</v>
      </c>
    </row>
    <row r="1037" spans="2:12">
      <c r="B1037">
        <v>20</v>
      </c>
      <c r="C1037">
        <v>30</v>
      </c>
      <c r="D1037">
        <v>325</v>
      </c>
      <c r="E1037" t="s">
        <v>2426</v>
      </c>
      <c r="F1037" t="s">
        <v>2228</v>
      </c>
      <c r="G1037" t="s">
        <v>1409</v>
      </c>
      <c r="H1037" t="s">
        <v>4880</v>
      </c>
      <c r="I1037" t="s">
        <v>4881</v>
      </c>
      <c r="J1037">
        <v>131200</v>
      </c>
      <c r="K1037">
        <v>524800</v>
      </c>
      <c r="L1037" t="s">
        <v>5839</v>
      </c>
    </row>
    <row r="1038" spans="2:12">
      <c r="B1038">
        <v>20</v>
      </c>
      <c r="C1038">
        <v>30</v>
      </c>
      <c r="D1038">
        <v>325</v>
      </c>
      <c r="E1038" t="s">
        <v>2426</v>
      </c>
      <c r="F1038" t="s">
        <v>2228</v>
      </c>
      <c r="G1038" t="s">
        <v>1409</v>
      </c>
      <c r="H1038" t="s">
        <v>4880</v>
      </c>
      <c r="I1038" t="s">
        <v>4881</v>
      </c>
      <c r="J1038">
        <v>146400</v>
      </c>
      <c r="K1038">
        <v>585600</v>
      </c>
      <c r="L1038" t="s">
        <v>5839</v>
      </c>
    </row>
    <row r="1039" spans="2:12">
      <c r="B1039">
        <v>20</v>
      </c>
      <c r="C1039">
        <v>30</v>
      </c>
      <c r="D1039">
        <v>335</v>
      </c>
      <c r="E1039" t="s">
        <v>2427</v>
      </c>
      <c r="F1039" t="s">
        <v>2228</v>
      </c>
      <c r="G1039" t="s">
        <v>1409</v>
      </c>
      <c r="H1039" t="s">
        <v>4885</v>
      </c>
      <c r="I1039" t="s">
        <v>4886</v>
      </c>
      <c r="J1039">
        <v>191700</v>
      </c>
      <c r="K1039">
        <v>766800</v>
      </c>
      <c r="L1039" t="s">
        <v>3542</v>
      </c>
    </row>
    <row r="1040" spans="2:12">
      <c r="B1040">
        <v>20</v>
      </c>
      <c r="C1040">
        <v>35</v>
      </c>
      <c r="D1040">
        <v>245</v>
      </c>
      <c r="E1040" t="s">
        <v>2421</v>
      </c>
      <c r="F1040" t="s">
        <v>2228</v>
      </c>
      <c r="G1040" t="s">
        <v>1409</v>
      </c>
      <c r="H1040" t="s">
        <v>4332</v>
      </c>
      <c r="I1040" t="s">
        <v>4831</v>
      </c>
      <c r="J1040">
        <v>118600</v>
      </c>
      <c r="K1040">
        <v>474400</v>
      </c>
      <c r="L1040" t="s">
        <v>5839</v>
      </c>
    </row>
    <row r="1041" spans="2:12">
      <c r="B1041">
        <v>20</v>
      </c>
      <c r="C1041">
        <v>35</v>
      </c>
      <c r="D1041">
        <v>245</v>
      </c>
      <c r="E1041" t="s">
        <v>2421</v>
      </c>
      <c r="F1041" t="s">
        <v>2228</v>
      </c>
      <c r="G1041" t="s">
        <v>1409</v>
      </c>
      <c r="H1041" t="s">
        <v>4332</v>
      </c>
      <c r="I1041" t="s">
        <v>4831</v>
      </c>
      <c r="J1041">
        <v>114900</v>
      </c>
      <c r="K1041">
        <v>459600</v>
      </c>
      <c r="L1041" t="s">
        <v>5839</v>
      </c>
    </row>
    <row r="1042" spans="2:12">
      <c r="B1042">
        <v>20</v>
      </c>
      <c r="C1042">
        <v>35</v>
      </c>
      <c r="D1042">
        <v>255</v>
      </c>
      <c r="E1042" t="s">
        <v>2423</v>
      </c>
      <c r="F1042" t="s">
        <v>2228</v>
      </c>
      <c r="G1042" t="s">
        <v>1409</v>
      </c>
      <c r="H1042" t="s">
        <v>4380</v>
      </c>
      <c r="I1042" t="s">
        <v>4837</v>
      </c>
      <c r="J1042">
        <v>129000</v>
      </c>
      <c r="K1042">
        <v>516000</v>
      </c>
      <c r="L1042" t="s">
        <v>3542</v>
      </c>
    </row>
    <row r="1043" spans="2:12">
      <c r="B1043">
        <v>20</v>
      </c>
      <c r="C1043">
        <v>35</v>
      </c>
      <c r="D1043">
        <v>255</v>
      </c>
      <c r="E1043" t="s">
        <v>2423</v>
      </c>
      <c r="F1043" t="s">
        <v>2228</v>
      </c>
      <c r="G1043" t="s">
        <v>1409</v>
      </c>
      <c r="H1043" t="s">
        <v>4838</v>
      </c>
      <c r="I1043" t="s">
        <v>4839</v>
      </c>
      <c r="J1043">
        <v>115900</v>
      </c>
      <c r="K1043">
        <v>463600</v>
      </c>
      <c r="L1043" t="s">
        <v>3542</v>
      </c>
    </row>
    <row r="1044" spans="2:12">
      <c r="B1044">
        <v>20</v>
      </c>
      <c r="C1044">
        <v>35</v>
      </c>
      <c r="D1044">
        <v>265</v>
      </c>
      <c r="E1044" t="s">
        <v>2407</v>
      </c>
      <c r="F1044" t="s">
        <v>2228</v>
      </c>
      <c r="G1044" t="s">
        <v>1409</v>
      </c>
      <c r="H1044" t="s">
        <v>4405</v>
      </c>
      <c r="I1044" t="s">
        <v>4849</v>
      </c>
      <c r="J1044">
        <v>117600</v>
      </c>
      <c r="K1044">
        <v>470400</v>
      </c>
      <c r="L1044" t="s">
        <v>5839</v>
      </c>
    </row>
    <row r="1045" spans="2:12">
      <c r="B1045">
        <v>20</v>
      </c>
      <c r="C1045">
        <v>35</v>
      </c>
      <c r="D1045">
        <v>265</v>
      </c>
      <c r="E1045" t="s">
        <v>2407</v>
      </c>
      <c r="F1045" t="s">
        <v>2228</v>
      </c>
      <c r="G1045" t="s">
        <v>1409</v>
      </c>
      <c r="H1045" t="s">
        <v>4405</v>
      </c>
      <c r="I1045" t="s">
        <v>4849</v>
      </c>
      <c r="J1045">
        <v>125800</v>
      </c>
      <c r="K1045">
        <v>503200</v>
      </c>
      <c r="L1045" t="s">
        <v>5839</v>
      </c>
    </row>
    <row r="1046" spans="2:12">
      <c r="B1046">
        <v>21</v>
      </c>
      <c r="C1046">
        <v>30</v>
      </c>
      <c r="D1046">
        <v>315</v>
      </c>
      <c r="E1046" t="s">
        <v>2410</v>
      </c>
      <c r="F1046" t="s">
        <v>2228</v>
      </c>
      <c r="G1046" t="s">
        <v>1409</v>
      </c>
      <c r="H1046" t="s">
        <v>4265</v>
      </c>
      <c r="I1046" t="s">
        <v>4876</v>
      </c>
      <c r="J1046">
        <v>177200</v>
      </c>
      <c r="K1046">
        <v>708800</v>
      </c>
      <c r="L1046" t="s">
        <v>3542</v>
      </c>
    </row>
    <row r="1047" spans="2:12">
      <c r="B1047">
        <v>21</v>
      </c>
      <c r="C1047">
        <v>30</v>
      </c>
      <c r="D1047">
        <v>315</v>
      </c>
      <c r="E1047" t="s">
        <v>2410</v>
      </c>
      <c r="F1047" t="s">
        <v>2228</v>
      </c>
      <c r="G1047" t="s">
        <v>1409</v>
      </c>
      <c r="H1047" t="s">
        <v>4877</v>
      </c>
      <c r="I1047" t="s">
        <v>4878</v>
      </c>
      <c r="J1047">
        <v>177200</v>
      </c>
      <c r="K1047">
        <v>708800</v>
      </c>
      <c r="L1047" t="s">
        <v>3542</v>
      </c>
    </row>
    <row r="1048" spans="2:12">
      <c r="B1048">
        <v>21</v>
      </c>
      <c r="C1048">
        <v>30</v>
      </c>
      <c r="D1048">
        <v>325</v>
      </c>
      <c r="E1048" t="s">
        <v>2427</v>
      </c>
      <c r="F1048" t="s">
        <v>2228</v>
      </c>
      <c r="G1048" t="s">
        <v>1409</v>
      </c>
      <c r="H1048" t="s">
        <v>4269</v>
      </c>
      <c r="I1048" t="s">
        <v>4882</v>
      </c>
      <c r="J1048">
        <v>174900</v>
      </c>
      <c r="K1048">
        <v>699600</v>
      </c>
      <c r="L1048" t="s">
        <v>5839</v>
      </c>
    </row>
    <row r="1049" spans="2:12">
      <c r="B1049">
        <v>21</v>
      </c>
      <c r="C1049">
        <v>30</v>
      </c>
      <c r="D1049">
        <v>325</v>
      </c>
      <c r="E1049" t="s">
        <v>2427</v>
      </c>
      <c r="F1049" t="s">
        <v>2228</v>
      </c>
      <c r="G1049" t="s">
        <v>1409</v>
      </c>
      <c r="H1049" t="s">
        <v>4269</v>
      </c>
      <c r="I1049" t="s">
        <v>4882</v>
      </c>
      <c r="J1049">
        <v>174800</v>
      </c>
      <c r="K1049">
        <v>699200</v>
      </c>
      <c r="L1049" t="s">
        <v>5839</v>
      </c>
    </row>
    <row r="1050" spans="2:12">
      <c r="B1050">
        <v>21</v>
      </c>
      <c r="C1050">
        <v>35</v>
      </c>
      <c r="D1050">
        <v>275</v>
      </c>
      <c r="E1050" t="s">
        <v>2425</v>
      </c>
      <c r="F1050" t="s">
        <v>2228</v>
      </c>
      <c r="G1050" t="s">
        <v>1409</v>
      </c>
      <c r="H1050" t="s">
        <v>4250</v>
      </c>
      <c r="I1050" t="s">
        <v>4855</v>
      </c>
      <c r="J1050">
        <v>143100</v>
      </c>
      <c r="K1050">
        <v>572400</v>
      </c>
      <c r="L1050" t="s">
        <v>5839</v>
      </c>
    </row>
    <row r="1051" spans="2:12">
      <c r="B1051">
        <v>21</v>
      </c>
      <c r="C1051">
        <v>35</v>
      </c>
      <c r="D1051">
        <v>275</v>
      </c>
      <c r="E1051" t="s">
        <v>2425</v>
      </c>
      <c r="F1051" t="s">
        <v>2228</v>
      </c>
      <c r="G1051" t="s">
        <v>1409</v>
      </c>
      <c r="H1051" t="s">
        <v>4250</v>
      </c>
      <c r="I1051" t="s">
        <v>4855</v>
      </c>
      <c r="J1051">
        <v>143100</v>
      </c>
      <c r="K1051">
        <v>572400</v>
      </c>
      <c r="L1051" t="s">
        <v>5839</v>
      </c>
    </row>
    <row r="1052" spans="2:12">
      <c r="B1052">
        <v>17</v>
      </c>
      <c r="C1052">
        <v>40</v>
      </c>
      <c r="D1052">
        <v>255</v>
      </c>
      <c r="E1052" t="s">
        <v>2424</v>
      </c>
      <c r="F1052" t="s">
        <v>2228</v>
      </c>
      <c r="G1052" t="s">
        <v>1954</v>
      </c>
      <c r="H1052" t="s">
        <v>4221</v>
      </c>
      <c r="I1052" t="s">
        <v>4841</v>
      </c>
      <c r="J1052">
        <v>67200</v>
      </c>
      <c r="K1052">
        <v>268800</v>
      </c>
      <c r="L1052" t="s">
        <v>3542</v>
      </c>
    </row>
    <row r="1053" spans="2:12">
      <c r="B1053">
        <v>17</v>
      </c>
      <c r="C1053">
        <v>45</v>
      </c>
      <c r="D1053">
        <v>215</v>
      </c>
      <c r="E1053" t="s">
        <v>2434</v>
      </c>
      <c r="F1053" t="s">
        <v>2228</v>
      </c>
      <c r="G1053" t="s">
        <v>1954</v>
      </c>
      <c r="H1053" t="s">
        <v>4727</v>
      </c>
      <c r="I1053" t="s">
        <v>4815</v>
      </c>
      <c r="J1053">
        <v>50200</v>
      </c>
      <c r="K1053">
        <v>200800</v>
      </c>
      <c r="L1053" t="s">
        <v>3542</v>
      </c>
    </row>
    <row r="1054" spans="2:12">
      <c r="B1054">
        <v>17</v>
      </c>
      <c r="C1054">
        <v>45</v>
      </c>
      <c r="D1054">
        <v>225</v>
      </c>
      <c r="E1054" t="s">
        <v>2418</v>
      </c>
      <c r="F1054" t="s">
        <v>2228</v>
      </c>
      <c r="G1054" t="s">
        <v>1954</v>
      </c>
      <c r="H1054" t="s">
        <v>4291</v>
      </c>
      <c r="I1054" t="s">
        <v>4819</v>
      </c>
      <c r="J1054">
        <v>50800</v>
      </c>
      <c r="K1054">
        <v>203200</v>
      </c>
      <c r="L1054" t="s">
        <v>3542</v>
      </c>
    </row>
    <row r="1055" spans="2:12">
      <c r="B1055">
        <v>17</v>
      </c>
      <c r="C1055">
        <v>50</v>
      </c>
      <c r="D1055">
        <v>205</v>
      </c>
      <c r="E1055" t="s">
        <v>2416</v>
      </c>
      <c r="F1055" t="s">
        <v>2228</v>
      </c>
      <c r="G1055" t="s">
        <v>1954</v>
      </c>
      <c r="H1055" t="s">
        <v>4147</v>
      </c>
      <c r="I1055" t="s">
        <v>4813</v>
      </c>
      <c r="J1055">
        <v>44300</v>
      </c>
      <c r="K1055">
        <v>177200</v>
      </c>
      <c r="L1055" t="s">
        <v>3542</v>
      </c>
    </row>
    <row r="1056" spans="2:12">
      <c r="B1056">
        <v>18</v>
      </c>
      <c r="C1056">
        <v>30</v>
      </c>
      <c r="D1056">
        <v>285</v>
      </c>
      <c r="E1056" t="s">
        <v>2423</v>
      </c>
      <c r="F1056" t="s">
        <v>2228</v>
      </c>
      <c r="G1056" t="s">
        <v>1954</v>
      </c>
      <c r="H1056" t="s">
        <v>4856</v>
      </c>
      <c r="I1056" t="s">
        <v>4857</v>
      </c>
      <c r="J1056">
        <v>94100</v>
      </c>
      <c r="K1056">
        <v>376400</v>
      </c>
      <c r="L1056" t="s">
        <v>3542</v>
      </c>
    </row>
    <row r="1057" spans="2:12">
      <c r="B1057">
        <v>18</v>
      </c>
      <c r="C1057">
        <v>30</v>
      </c>
      <c r="D1057">
        <v>295</v>
      </c>
      <c r="E1057" t="s">
        <v>2424</v>
      </c>
      <c r="F1057" t="s">
        <v>2228</v>
      </c>
      <c r="G1057" t="s">
        <v>1954</v>
      </c>
      <c r="H1057" t="s">
        <v>4491</v>
      </c>
      <c r="I1057" t="s">
        <v>4864</v>
      </c>
      <c r="J1057">
        <v>94800</v>
      </c>
      <c r="K1057">
        <v>379200</v>
      </c>
      <c r="L1057" t="s">
        <v>3542</v>
      </c>
    </row>
    <row r="1058" spans="2:12">
      <c r="B1058">
        <v>18</v>
      </c>
      <c r="C1058">
        <v>35</v>
      </c>
      <c r="D1058">
        <v>245</v>
      </c>
      <c r="E1058" t="s">
        <v>2420</v>
      </c>
      <c r="F1058" t="s">
        <v>2228</v>
      </c>
      <c r="G1058" t="s">
        <v>1954</v>
      </c>
      <c r="H1058" t="s">
        <v>4326</v>
      </c>
      <c r="I1058" t="s">
        <v>4827</v>
      </c>
      <c r="J1058">
        <v>79000</v>
      </c>
      <c r="K1058">
        <v>316000</v>
      </c>
      <c r="L1058" t="s">
        <v>3542</v>
      </c>
    </row>
    <row r="1059" spans="2:12">
      <c r="B1059">
        <v>18</v>
      </c>
      <c r="C1059">
        <v>35</v>
      </c>
      <c r="D1059">
        <v>265</v>
      </c>
      <c r="E1059" t="s">
        <v>2423</v>
      </c>
      <c r="F1059" t="s">
        <v>2228</v>
      </c>
      <c r="G1059" t="s">
        <v>1954</v>
      </c>
      <c r="H1059" t="s">
        <v>4401</v>
      </c>
      <c r="I1059" t="s">
        <v>4845</v>
      </c>
      <c r="J1059">
        <v>86500</v>
      </c>
      <c r="K1059">
        <v>346000</v>
      </c>
      <c r="L1059" t="s">
        <v>3542</v>
      </c>
    </row>
    <row r="1060" spans="2:12">
      <c r="B1060">
        <v>18</v>
      </c>
      <c r="C1060">
        <v>40</v>
      </c>
      <c r="D1060">
        <v>205</v>
      </c>
      <c r="E1060" t="s">
        <v>2413</v>
      </c>
      <c r="F1060" t="s">
        <v>2228</v>
      </c>
      <c r="G1060" t="s">
        <v>1954</v>
      </c>
      <c r="H1060" t="s">
        <v>4137</v>
      </c>
      <c r="I1060" t="s">
        <v>4812</v>
      </c>
      <c r="J1060">
        <v>54800</v>
      </c>
      <c r="K1060">
        <v>219200</v>
      </c>
      <c r="L1060" t="s">
        <v>3542</v>
      </c>
    </row>
    <row r="1061" spans="2:12">
      <c r="B1061">
        <v>18</v>
      </c>
      <c r="C1061">
        <v>40</v>
      </c>
      <c r="D1061">
        <v>215</v>
      </c>
      <c r="E1061" t="s">
        <v>2430</v>
      </c>
      <c r="F1061" t="s">
        <v>2228</v>
      </c>
      <c r="G1061" t="s">
        <v>1954</v>
      </c>
      <c r="H1061" t="s">
        <v>4274</v>
      </c>
      <c r="I1061" t="s">
        <v>4814</v>
      </c>
      <c r="J1061">
        <v>57200</v>
      </c>
      <c r="K1061">
        <v>228800</v>
      </c>
      <c r="L1061" t="s">
        <v>3542</v>
      </c>
    </row>
    <row r="1062" spans="2:12">
      <c r="B1062">
        <v>18</v>
      </c>
      <c r="C1062">
        <v>40</v>
      </c>
      <c r="D1062">
        <v>225</v>
      </c>
      <c r="E1062" t="s">
        <v>2420</v>
      </c>
      <c r="F1062" t="s">
        <v>2228</v>
      </c>
      <c r="G1062" t="s">
        <v>1954</v>
      </c>
      <c r="H1062" t="s">
        <v>4286</v>
      </c>
      <c r="I1062" t="s">
        <v>4817</v>
      </c>
      <c r="J1062">
        <v>57800</v>
      </c>
      <c r="K1062">
        <v>231200</v>
      </c>
      <c r="L1062" t="s">
        <v>3542</v>
      </c>
    </row>
    <row r="1063" spans="2:12">
      <c r="B1063">
        <v>18</v>
      </c>
      <c r="C1063">
        <v>40</v>
      </c>
      <c r="D1063">
        <v>235</v>
      </c>
      <c r="E1063" t="s">
        <v>2421</v>
      </c>
      <c r="F1063" t="s">
        <v>2228</v>
      </c>
      <c r="G1063" t="s">
        <v>1954</v>
      </c>
      <c r="H1063" t="s">
        <v>4180</v>
      </c>
      <c r="I1063" t="s">
        <v>4823</v>
      </c>
      <c r="J1063">
        <v>71900</v>
      </c>
      <c r="K1063">
        <v>287600</v>
      </c>
      <c r="L1063" t="s">
        <v>3542</v>
      </c>
    </row>
    <row r="1064" spans="2:12">
      <c r="B1064">
        <v>18</v>
      </c>
      <c r="C1064">
        <v>40</v>
      </c>
      <c r="D1064">
        <v>245</v>
      </c>
      <c r="E1064" t="s">
        <v>2423</v>
      </c>
      <c r="F1064" t="s">
        <v>2228</v>
      </c>
      <c r="G1064" t="s">
        <v>1954</v>
      </c>
      <c r="H1064" t="s">
        <v>4204</v>
      </c>
      <c r="I1064" t="s">
        <v>4833</v>
      </c>
      <c r="J1064">
        <v>74600</v>
      </c>
      <c r="K1064">
        <v>298400</v>
      </c>
      <c r="L1064" t="s">
        <v>3542</v>
      </c>
    </row>
    <row r="1065" spans="2:12">
      <c r="B1065">
        <v>19</v>
      </c>
      <c r="C1065">
        <v>30</v>
      </c>
      <c r="D1065">
        <v>255</v>
      </c>
      <c r="E1065" t="s">
        <v>2434</v>
      </c>
      <c r="F1065" t="s">
        <v>2228</v>
      </c>
      <c r="G1065" t="s">
        <v>1954</v>
      </c>
      <c r="H1065" t="s">
        <v>4361</v>
      </c>
      <c r="I1065" t="s">
        <v>4835</v>
      </c>
      <c r="J1065">
        <v>95000</v>
      </c>
      <c r="K1065">
        <v>380000</v>
      </c>
      <c r="L1065" t="s">
        <v>3542</v>
      </c>
    </row>
    <row r="1066" spans="2:12">
      <c r="B1066">
        <v>19</v>
      </c>
      <c r="C1066">
        <v>30</v>
      </c>
      <c r="D1066">
        <v>265</v>
      </c>
      <c r="E1066" t="s">
        <v>2416</v>
      </c>
      <c r="F1066" t="s">
        <v>2228</v>
      </c>
      <c r="G1066" t="s">
        <v>1954</v>
      </c>
      <c r="H1066" t="s">
        <v>4395</v>
      </c>
      <c r="I1066" t="s">
        <v>4843</v>
      </c>
      <c r="J1066">
        <v>110800</v>
      </c>
      <c r="K1066">
        <v>443200</v>
      </c>
      <c r="L1066" t="s">
        <v>5839</v>
      </c>
    </row>
    <row r="1067" spans="2:12">
      <c r="B1067">
        <v>19</v>
      </c>
      <c r="C1067">
        <v>30</v>
      </c>
      <c r="D1067">
        <v>265</v>
      </c>
      <c r="E1067" t="s">
        <v>2416</v>
      </c>
      <c r="F1067" t="s">
        <v>2228</v>
      </c>
      <c r="G1067" t="s">
        <v>1954</v>
      </c>
      <c r="H1067" t="s">
        <v>4395</v>
      </c>
      <c r="I1067" t="s">
        <v>4843</v>
      </c>
      <c r="J1067">
        <v>116400</v>
      </c>
      <c r="K1067">
        <v>465600</v>
      </c>
      <c r="L1067" t="s">
        <v>5839</v>
      </c>
    </row>
    <row r="1068" spans="2:12">
      <c r="B1068">
        <v>19</v>
      </c>
      <c r="C1068">
        <v>30</v>
      </c>
      <c r="D1068">
        <v>295</v>
      </c>
      <c r="E1068" t="s">
        <v>2408</v>
      </c>
      <c r="F1068" t="s">
        <v>2228</v>
      </c>
      <c r="G1068" t="s">
        <v>1954</v>
      </c>
      <c r="H1068" t="s">
        <v>4493</v>
      </c>
      <c r="I1068" t="s">
        <v>4865</v>
      </c>
      <c r="J1068">
        <v>118100</v>
      </c>
      <c r="K1068">
        <v>472400</v>
      </c>
      <c r="L1068" t="s">
        <v>3542</v>
      </c>
    </row>
    <row r="1069" spans="2:12">
      <c r="B1069">
        <v>19</v>
      </c>
      <c r="C1069">
        <v>30</v>
      </c>
      <c r="D1069">
        <v>345</v>
      </c>
      <c r="E1069" t="s">
        <v>2447</v>
      </c>
      <c r="F1069" t="s">
        <v>2228</v>
      </c>
      <c r="G1069" t="s">
        <v>1954</v>
      </c>
      <c r="H1069" t="s">
        <v>4889</v>
      </c>
      <c r="I1069" t="s">
        <v>4890</v>
      </c>
      <c r="J1069">
        <v>154600</v>
      </c>
      <c r="K1069">
        <v>618400</v>
      </c>
      <c r="L1069" t="s">
        <v>3542</v>
      </c>
    </row>
    <row r="1070" spans="2:12">
      <c r="B1070">
        <v>19</v>
      </c>
      <c r="C1070">
        <v>35</v>
      </c>
      <c r="D1070">
        <v>225</v>
      </c>
      <c r="E1070" t="s">
        <v>2415</v>
      </c>
      <c r="F1070" t="s">
        <v>2228</v>
      </c>
      <c r="G1070" t="s">
        <v>1954</v>
      </c>
      <c r="H1070" t="s">
        <v>4280</v>
      </c>
      <c r="I1070" t="s">
        <v>4816</v>
      </c>
      <c r="J1070">
        <v>80600</v>
      </c>
      <c r="K1070">
        <v>322400</v>
      </c>
      <c r="L1070" t="s">
        <v>3542</v>
      </c>
    </row>
    <row r="1071" spans="2:12">
      <c r="B1071">
        <v>19</v>
      </c>
      <c r="C1071">
        <v>35</v>
      </c>
      <c r="D1071">
        <v>235</v>
      </c>
      <c r="E1071" t="s">
        <v>2434</v>
      </c>
      <c r="F1071" t="s">
        <v>2228</v>
      </c>
      <c r="G1071" t="s">
        <v>1954</v>
      </c>
      <c r="H1071" t="s">
        <v>4301</v>
      </c>
      <c r="I1071" t="s">
        <v>4821</v>
      </c>
      <c r="J1071">
        <v>82100</v>
      </c>
      <c r="K1071">
        <v>328400</v>
      </c>
      <c r="L1071" t="s">
        <v>3542</v>
      </c>
    </row>
    <row r="1072" spans="2:12">
      <c r="B1072">
        <v>19</v>
      </c>
      <c r="C1072">
        <v>35</v>
      </c>
      <c r="D1072">
        <v>245</v>
      </c>
      <c r="E1072" t="s">
        <v>2416</v>
      </c>
      <c r="F1072" t="s">
        <v>2228</v>
      </c>
      <c r="G1072" t="s">
        <v>1954</v>
      </c>
      <c r="H1072" t="s">
        <v>4829</v>
      </c>
      <c r="I1072" t="s">
        <v>4830</v>
      </c>
      <c r="J1072">
        <v>94600</v>
      </c>
      <c r="K1072">
        <v>378400</v>
      </c>
      <c r="L1072" t="s">
        <v>3542</v>
      </c>
    </row>
    <row r="1073" spans="2:12">
      <c r="B1073">
        <v>19</v>
      </c>
      <c r="C1073">
        <v>35</v>
      </c>
      <c r="D1073">
        <v>255</v>
      </c>
      <c r="E1073" t="s">
        <v>2422</v>
      </c>
      <c r="F1073" t="s">
        <v>2228</v>
      </c>
      <c r="G1073" t="s">
        <v>1954</v>
      </c>
      <c r="H1073" t="s">
        <v>4375</v>
      </c>
      <c r="I1073" t="s">
        <v>4836</v>
      </c>
      <c r="J1073">
        <v>99000</v>
      </c>
      <c r="K1073">
        <v>396000</v>
      </c>
      <c r="L1073" t="s">
        <v>3542</v>
      </c>
    </row>
    <row r="1074" spans="2:12">
      <c r="B1074">
        <v>19</v>
      </c>
      <c r="C1074">
        <v>35</v>
      </c>
      <c r="D1074">
        <v>265</v>
      </c>
      <c r="E1074" t="s">
        <v>2424</v>
      </c>
      <c r="F1074" t="s">
        <v>2228</v>
      </c>
      <c r="G1074" t="s">
        <v>1954</v>
      </c>
      <c r="H1074" t="s">
        <v>4403</v>
      </c>
      <c r="I1074" t="s">
        <v>4847</v>
      </c>
      <c r="J1074">
        <v>105800</v>
      </c>
      <c r="K1074">
        <v>423200</v>
      </c>
      <c r="L1074" t="s">
        <v>3542</v>
      </c>
    </row>
    <row r="1075" spans="2:12">
      <c r="B1075">
        <v>19</v>
      </c>
      <c r="C1075">
        <v>35</v>
      </c>
      <c r="D1075">
        <v>265</v>
      </c>
      <c r="E1075" t="s">
        <v>2424</v>
      </c>
      <c r="F1075" t="s">
        <v>2228</v>
      </c>
      <c r="G1075" t="s">
        <v>1954</v>
      </c>
      <c r="H1075" t="s">
        <v>4413</v>
      </c>
      <c r="I1075" t="s">
        <v>4848</v>
      </c>
      <c r="J1075">
        <v>114200</v>
      </c>
      <c r="K1075">
        <v>456800</v>
      </c>
      <c r="L1075" t="s">
        <v>3542</v>
      </c>
    </row>
    <row r="1076" spans="2:12">
      <c r="B1076">
        <v>19</v>
      </c>
      <c r="C1076">
        <v>35</v>
      </c>
      <c r="D1076">
        <v>275</v>
      </c>
      <c r="E1076" t="s">
        <v>2408</v>
      </c>
      <c r="F1076" t="s">
        <v>2228</v>
      </c>
      <c r="G1076" t="s">
        <v>1954</v>
      </c>
      <c r="H1076" t="s">
        <v>4440</v>
      </c>
      <c r="I1076" t="s">
        <v>4853</v>
      </c>
      <c r="J1076">
        <v>112600</v>
      </c>
      <c r="K1076">
        <v>450400</v>
      </c>
      <c r="L1076" t="s">
        <v>3542</v>
      </c>
    </row>
    <row r="1077" spans="2:12">
      <c r="B1077">
        <v>19</v>
      </c>
      <c r="C1077">
        <v>35</v>
      </c>
      <c r="D1077">
        <v>285</v>
      </c>
      <c r="E1077" t="s">
        <v>2425</v>
      </c>
      <c r="F1077" t="s">
        <v>2228</v>
      </c>
      <c r="G1077" t="s">
        <v>1954</v>
      </c>
      <c r="H1077" t="s">
        <v>4470</v>
      </c>
      <c r="I1077" t="s">
        <v>4862</v>
      </c>
      <c r="J1077">
        <v>120500</v>
      </c>
      <c r="K1077">
        <v>482000</v>
      </c>
      <c r="L1077" t="s">
        <v>3542</v>
      </c>
    </row>
    <row r="1078" spans="2:12">
      <c r="B1078">
        <v>19</v>
      </c>
      <c r="C1078">
        <v>40</v>
      </c>
      <c r="D1078">
        <v>225</v>
      </c>
      <c r="E1078" t="s">
        <v>2416</v>
      </c>
      <c r="F1078" t="s">
        <v>2228</v>
      </c>
      <c r="G1078" t="s">
        <v>1954</v>
      </c>
      <c r="H1078" t="s">
        <v>4289</v>
      </c>
      <c r="I1078" t="s">
        <v>4818</v>
      </c>
      <c r="J1078">
        <v>73800</v>
      </c>
      <c r="K1078">
        <v>295200</v>
      </c>
      <c r="L1078" t="s">
        <v>3542</v>
      </c>
    </row>
    <row r="1079" spans="2:12">
      <c r="B1079">
        <v>19</v>
      </c>
      <c r="C1079">
        <v>40</v>
      </c>
      <c r="D1079">
        <v>235</v>
      </c>
      <c r="E1079" t="s">
        <v>2422</v>
      </c>
      <c r="F1079" t="s">
        <v>2228</v>
      </c>
      <c r="G1079" t="s">
        <v>1954</v>
      </c>
      <c r="H1079" t="s">
        <v>4182</v>
      </c>
      <c r="I1079" t="s">
        <v>4824</v>
      </c>
      <c r="J1079">
        <v>78000</v>
      </c>
      <c r="K1079">
        <v>312000</v>
      </c>
      <c r="L1079" t="s">
        <v>3542</v>
      </c>
    </row>
    <row r="1080" spans="2:12">
      <c r="B1080">
        <v>19</v>
      </c>
      <c r="C1080">
        <v>40</v>
      </c>
      <c r="D1080">
        <v>245</v>
      </c>
      <c r="E1080" t="s">
        <v>2424</v>
      </c>
      <c r="F1080" t="s">
        <v>2228</v>
      </c>
      <c r="G1080" t="s">
        <v>1954</v>
      </c>
      <c r="H1080" t="s">
        <v>4343</v>
      </c>
      <c r="I1080" t="s">
        <v>4834</v>
      </c>
      <c r="J1080">
        <v>80900</v>
      </c>
      <c r="K1080">
        <v>323600</v>
      </c>
      <c r="L1080" t="s">
        <v>3542</v>
      </c>
    </row>
    <row r="1081" spans="2:12">
      <c r="B1081">
        <v>19</v>
      </c>
      <c r="C1081">
        <v>40</v>
      </c>
      <c r="D1081">
        <v>265</v>
      </c>
      <c r="E1081" t="s">
        <v>2435</v>
      </c>
      <c r="F1081" t="s">
        <v>2228</v>
      </c>
      <c r="G1081" t="s">
        <v>1954</v>
      </c>
      <c r="H1081" t="s">
        <v>4420</v>
      </c>
      <c r="I1081" t="s">
        <v>4851</v>
      </c>
      <c r="J1081">
        <v>90700</v>
      </c>
      <c r="K1081">
        <v>362800</v>
      </c>
      <c r="L1081" t="s">
        <v>3542</v>
      </c>
    </row>
    <row r="1082" spans="2:12">
      <c r="B1082">
        <v>20</v>
      </c>
      <c r="C1082">
        <v>30</v>
      </c>
      <c r="D1082">
        <v>245</v>
      </c>
      <c r="E1082" t="s">
        <v>2432</v>
      </c>
      <c r="F1082" t="s">
        <v>2228</v>
      </c>
      <c r="G1082" t="s">
        <v>1954</v>
      </c>
      <c r="H1082" t="s">
        <v>4320</v>
      </c>
      <c r="I1082" t="s">
        <v>4825</v>
      </c>
      <c r="J1082">
        <v>112200</v>
      </c>
      <c r="K1082">
        <v>448800</v>
      </c>
      <c r="L1082" t="s">
        <v>3542</v>
      </c>
    </row>
    <row r="1083" spans="2:12">
      <c r="B1083">
        <v>20</v>
      </c>
      <c r="C1083">
        <v>30</v>
      </c>
      <c r="D1083">
        <v>265</v>
      </c>
      <c r="E1083" t="s">
        <v>2418</v>
      </c>
      <c r="F1083" t="s">
        <v>2228</v>
      </c>
      <c r="G1083" t="s">
        <v>1954</v>
      </c>
      <c r="H1083" t="s">
        <v>4397</v>
      </c>
      <c r="I1083" t="s">
        <v>4844</v>
      </c>
      <c r="J1083">
        <v>128700</v>
      </c>
      <c r="K1083">
        <v>514800</v>
      </c>
      <c r="L1083" t="s">
        <v>3542</v>
      </c>
    </row>
    <row r="1084" spans="2:12">
      <c r="B1084">
        <v>20</v>
      </c>
      <c r="C1084">
        <v>30</v>
      </c>
      <c r="D1084">
        <v>285</v>
      </c>
      <c r="E1084" t="s">
        <v>2407</v>
      </c>
      <c r="F1084" t="s">
        <v>2228</v>
      </c>
      <c r="G1084" t="s">
        <v>1954</v>
      </c>
      <c r="H1084" t="s">
        <v>4461</v>
      </c>
      <c r="I1084" t="s">
        <v>4860</v>
      </c>
      <c r="J1084">
        <v>139300</v>
      </c>
      <c r="K1084">
        <v>557200</v>
      </c>
      <c r="L1084" t="s">
        <v>5839</v>
      </c>
    </row>
    <row r="1085" spans="2:12">
      <c r="B1085">
        <v>20</v>
      </c>
      <c r="C1085">
        <v>30</v>
      </c>
      <c r="D1085">
        <v>285</v>
      </c>
      <c r="E1085" t="s">
        <v>2407</v>
      </c>
      <c r="F1085" t="s">
        <v>2228</v>
      </c>
      <c r="G1085" t="s">
        <v>1954</v>
      </c>
      <c r="H1085" t="s">
        <v>4461</v>
      </c>
      <c r="I1085" t="s">
        <v>4860</v>
      </c>
      <c r="J1085">
        <v>138000</v>
      </c>
      <c r="K1085">
        <v>552000</v>
      </c>
      <c r="L1085" t="s">
        <v>5839</v>
      </c>
    </row>
    <row r="1086" spans="2:12">
      <c r="B1086">
        <v>20</v>
      </c>
      <c r="C1086">
        <v>30</v>
      </c>
      <c r="D1086">
        <v>305</v>
      </c>
      <c r="E1086" t="s">
        <v>2425</v>
      </c>
      <c r="F1086" t="s">
        <v>2228</v>
      </c>
      <c r="G1086" t="s">
        <v>1954</v>
      </c>
      <c r="H1086" t="s">
        <v>4517</v>
      </c>
      <c r="I1086" t="s">
        <v>4871</v>
      </c>
      <c r="J1086">
        <v>136000</v>
      </c>
      <c r="K1086">
        <v>544000</v>
      </c>
      <c r="L1086" t="s">
        <v>3542</v>
      </c>
    </row>
    <row r="1087" spans="2:12">
      <c r="B1087">
        <v>20</v>
      </c>
      <c r="C1087">
        <v>30</v>
      </c>
      <c r="D1087">
        <v>345</v>
      </c>
      <c r="E1087" t="s">
        <v>2426</v>
      </c>
      <c r="F1087" t="s">
        <v>2228</v>
      </c>
      <c r="G1087" t="s">
        <v>1954</v>
      </c>
      <c r="H1087" t="s">
        <v>4556</v>
      </c>
      <c r="I1087" t="s">
        <v>4891</v>
      </c>
      <c r="J1087">
        <v>186700</v>
      </c>
      <c r="K1087">
        <v>746800</v>
      </c>
      <c r="L1087" t="s">
        <v>3542</v>
      </c>
    </row>
    <row r="1088" spans="2:12">
      <c r="B1088">
        <v>20</v>
      </c>
      <c r="C1088">
        <v>35</v>
      </c>
      <c r="D1088">
        <v>235</v>
      </c>
      <c r="E1088" t="s">
        <v>2420</v>
      </c>
      <c r="F1088" t="s">
        <v>2228</v>
      </c>
      <c r="G1088" t="s">
        <v>1954</v>
      </c>
      <c r="H1088" t="s">
        <v>4304</v>
      </c>
      <c r="I1088" t="s">
        <v>4822</v>
      </c>
      <c r="J1088">
        <v>98800</v>
      </c>
      <c r="K1088">
        <v>395200</v>
      </c>
      <c r="L1088" t="s">
        <v>3542</v>
      </c>
    </row>
    <row r="1089" spans="2:12">
      <c r="B1089">
        <v>20</v>
      </c>
      <c r="C1089">
        <v>35</v>
      </c>
      <c r="D1089">
        <v>245</v>
      </c>
      <c r="E1089" t="s">
        <v>2421</v>
      </c>
      <c r="F1089" t="s">
        <v>2228</v>
      </c>
      <c r="G1089" t="s">
        <v>1954</v>
      </c>
      <c r="H1089" t="s">
        <v>4332</v>
      </c>
      <c r="I1089" t="s">
        <v>4832</v>
      </c>
      <c r="J1089">
        <v>105900</v>
      </c>
      <c r="K1089">
        <v>423600</v>
      </c>
      <c r="L1089" t="s">
        <v>3542</v>
      </c>
    </row>
    <row r="1090" spans="2:12">
      <c r="B1090">
        <v>20</v>
      </c>
      <c r="C1090">
        <v>35</v>
      </c>
      <c r="D1090">
        <v>265</v>
      </c>
      <c r="E1090" t="s">
        <v>2407</v>
      </c>
      <c r="F1090" t="s">
        <v>2228</v>
      </c>
      <c r="G1090" t="s">
        <v>1954</v>
      </c>
      <c r="H1090" t="s">
        <v>4405</v>
      </c>
      <c r="I1090" t="s">
        <v>4850</v>
      </c>
      <c r="J1090">
        <v>117600</v>
      </c>
      <c r="K1090">
        <v>470400</v>
      </c>
      <c r="L1090" t="s">
        <v>3542</v>
      </c>
    </row>
    <row r="1091" spans="2:12">
      <c r="B1091">
        <v>20</v>
      </c>
      <c r="C1091">
        <v>35</v>
      </c>
      <c r="D1091">
        <v>275</v>
      </c>
      <c r="E1091" t="s">
        <v>2435</v>
      </c>
      <c r="F1091" t="s">
        <v>2228</v>
      </c>
      <c r="G1091" t="s">
        <v>1954</v>
      </c>
      <c r="H1091" t="s">
        <v>4442</v>
      </c>
      <c r="I1091" t="s">
        <v>4854</v>
      </c>
      <c r="J1091">
        <v>138200</v>
      </c>
      <c r="K1091">
        <v>552800</v>
      </c>
      <c r="L1091" t="s">
        <v>5839</v>
      </c>
    </row>
    <row r="1092" spans="2:12">
      <c r="B1092">
        <v>20</v>
      </c>
      <c r="C1092">
        <v>35</v>
      </c>
      <c r="D1092">
        <v>275</v>
      </c>
      <c r="E1092" t="s">
        <v>2435</v>
      </c>
      <c r="F1092" t="s">
        <v>2228</v>
      </c>
      <c r="G1092" t="s">
        <v>1954</v>
      </c>
      <c r="H1092" t="s">
        <v>4442</v>
      </c>
      <c r="I1092" t="s">
        <v>4854</v>
      </c>
      <c r="J1092">
        <v>127900</v>
      </c>
      <c r="K1092">
        <v>511600</v>
      </c>
      <c r="L1092" t="s">
        <v>5839</v>
      </c>
    </row>
    <row r="1093" spans="2:12">
      <c r="B1093">
        <v>20</v>
      </c>
      <c r="C1093">
        <v>35</v>
      </c>
      <c r="D1093">
        <v>285</v>
      </c>
      <c r="E1093" t="s">
        <v>2411</v>
      </c>
      <c r="F1093" t="s">
        <v>2228</v>
      </c>
      <c r="G1093" t="s">
        <v>1954</v>
      </c>
      <c r="H1093" t="s">
        <v>4130</v>
      </c>
      <c r="I1093" t="s">
        <v>4863</v>
      </c>
      <c r="J1093">
        <v>127200</v>
      </c>
      <c r="K1093">
        <v>508800</v>
      </c>
      <c r="L1093" t="s">
        <v>3542</v>
      </c>
    </row>
    <row r="1094" spans="2:12">
      <c r="B1094">
        <v>20</v>
      </c>
      <c r="C1094">
        <v>35</v>
      </c>
      <c r="D1094">
        <v>295</v>
      </c>
      <c r="E1094" t="s">
        <v>2410</v>
      </c>
      <c r="F1094" t="s">
        <v>2228</v>
      </c>
      <c r="G1094" t="s">
        <v>1954</v>
      </c>
      <c r="H1094" t="s">
        <v>4503</v>
      </c>
      <c r="I1094" t="s">
        <v>4868</v>
      </c>
      <c r="J1094">
        <v>131800</v>
      </c>
      <c r="K1094">
        <v>527200</v>
      </c>
      <c r="L1094" t="s">
        <v>3542</v>
      </c>
    </row>
    <row r="1095" spans="2:12">
      <c r="B1095">
        <v>20</v>
      </c>
      <c r="C1095">
        <v>40</v>
      </c>
      <c r="D1095">
        <v>255</v>
      </c>
      <c r="E1095" t="s">
        <v>2409</v>
      </c>
      <c r="F1095" t="s">
        <v>2228</v>
      </c>
      <c r="G1095" t="s">
        <v>1954</v>
      </c>
      <c r="H1095" t="s">
        <v>4120</v>
      </c>
      <c r="I1095" t="s">
        <v>4842</v>
      </c>
      <c r="J1095">
        <v>108900</v>
      </c>
      <c r="K1095">
        <v>435600</v>
      </c>
      <c r="L1095" t="s">
        <v>3542</v>
      </c>
    </row>
    <row r="1096" spans="2:12">
      <c r="B1096">
        <v>21</v>
      </c>
      <c r="C1096">
        <v>30</v>
      </c>
      <c r="D1096">
        <v>305</v>
      </c>
      <c r="E1096" t="s">
        <v>2411</v>
      </c>
      <c r="F1096" t="s">
        <v>2228</v>
      </c>
      <c r="G1096" t="s">
        <v>1954</v>
      </c>
      <c r="H1096" t="s">
        <v>4521</v>
      </c>
      <c r="I1096" t="s">
        <v>4872</v>
      </c>
      <c r="J1096">
        <v>159500</v>
      </c>
      <c r="K1096">
        <v>638000</v>
      </c>
      <c r="L1096" t="s">
        <v>3542</v>
      </c>
    </row>
    <row r="1097" spans="2:12">
      <c r="B1097">
        <v>21</v>
      </c>
      <c r="C1097">
        <v>30</v>
      </c>
      <c r="D1097">
        <v>335</v>
      </c>
      <c r="E1097" t="s">
        <v>2447</v>
      </c>
      <c r="F1097" t="s">
        <v>2228</v>
      </c>
      <c r="G1097" t="s">
        <v>1954</v>
      </c>
      <c r="H1097" t="s">
        <v>4887</v>
      </c>
      <c r="I1097" t="s">
        <v>4888</v>
      </c>
      <c r="J1097">
        <v>173200</v>
      </c>
      <c r="K1097">
        <v>692800</v>
      </c>
      <c r="L1097" t="s">
        <v>3542</v>
      </c>
    </row>
    <row r="1098" spans="2:12">
      <c r="B1098">
        <v>19</v>
      </c>
      <c r="C1098">
        <v>35</v>
      </c>
      <c r="D1098">
        <v>235</v>
      </c>
      <c r="E1098" t="s">
        <v>2434</v>
      </c>
      <c r="F1098" t="s">
        <v>2228</v>
      </c>
      <c r="G1098" t="s">
        <v>1510</v>
      </c>
      <c r="H1098" t="s">
        <v>4301</v>
      </c>
      <c r="I1098" t="s">
        <v>4892</v>
      </c>
      <c r="J1098">
        <v>93100</v>
      </c>
      <c r="K1098">
        <v>372400</v>
      </c>
      <c r="L1098" t="s">
        <v>3542</v>
      </c>
    </row>
    <row r="1099" spans="2:12">
      <c r="B1099">
        <v>19</v>
      </c>
      <c r="C1099">
        <v>35</v>
      </c>
      <c r="D1099">
        <v>275</v>
      </c>
      <c r="E1099" t="s">
        <v>2408</v>
      </c>
      <c r="F1099" t="s">
        <v>2228</v>
      </c>
      <c r="G1099" t="s">
        <v>1510</v>
      </c>
      <c r="H1099" t="s">
        <v>4440</v>
      </c>
      <c r="I1099" t="s">
        <v>4903</v>
      </c>
      <c r="J1099">
        <v>128800</v>
      </c>
      <c r="K1099">
        <v>515200</v>
      </c>
      <c r="L1099" t="s">
        <v>3542</v>
      </c>
    </row>
    <row r="1100" spans="2:12">
      <c r="B1100">
        <v>19</v>
      </c>
      <c r="C1100">
        <v>35</v>
      </c>
      <c r="D1100">
        <v>285</v>
      </c>
      <c r="E1100" t="s">
        <v>2425</v>
      </c>
      <c r="F1100" t="s">
        <v>2228</v>
      </c>
      <c r="G1100" t="s">
        <v>1510</v>
      </c>
      <c r="H1100" t="s">
        <v>4905</v>
      </c>
      <c r="I1100" t="s">
        <v>4906</v>
      </c>
      <c r="J1100">
        <v>131300</v>
      </c>
      <c r="K1100">
        <v>525200</v>
      </c>
      <c r="L1100" t="s">
        <v>3542</v>
      </c>
    </row>
    <row r="1101" spans="2:12">
      <c r="B1101">
        <v>19</v>
      </c>
      <c r="C1101">
        <v>35</v>
      </c>
      <c r="D1101">
        <v>285</v>
      </c>
      <c r="E1101" t="s">
        <v>2425</v>
      </c>
      <c r="F1101" t="s">
        <v>2228</v>
      </c>
      <c r="G1101" t="s">
        <v>1510</v>
      </c>
      <c r="H1101" t="s">
        <v>4470</v>
      </c>
      <c r="I1101" t="s">
        <v>4907</v>
      </c>
      <c r="J1101">
        <v>144400</v>
      </c>
      <c r="K1101">
        <v>577600</v>
      </c>
      <c r="L1101" t="s">
        <v>3542</v>
      </c>
    </row>
    <row r="1102" spans="2:12">
      <c r="B1102">
        <v>20</v>
      </c>
      <c r="C1102">
        <v>30</v>
      </c>
      <c r="D1102">
        <v>245</v>
      </c>
      <c r="E1102" t="s">
        <v>2432</v>
      </c>
      <c r="F1102" t="s">
        <v>2228</v>
      </c>
      <c r="G1102" t="s">
        <v>1510</v>
      </c>
      <c r="H1102" t="s">
        <v>4320</v>
      </c>
      <c r="I1102" t="s">
        <v>4893</v>
      </c>
      <c r="J1102">
        <v>122800</v>
      </c>
      <c r="K1102">
        <v>491200</v>
      </c>
      <c r="L1102" t="s">
        <v>3542</v>
      </c>
    </row>
    <row r="1103" spans="2:12">
      <c r="B1103">
        <v>20</v>
      </c>
      <c r="C1103">
        <v>30</v>
      </c>
      <c r="D1103">
        <v>275</v>
      </c>
      <c r="E1103" t="s">
        <v>2423</v>
      </c>
      <c r="F1103" t="s">
        <v>2228</v>
      </c>
      <c r="G1103" t="s">
        <v>1510</v>
      </c>
      <c r="H1103" t="s">
        <v>4436</v>
      </c>
      <c r="I1103" t="s">
        <v>4899</v>
      </c>
      <c r="J1103">
        <v>178800</v>
      </c>
      <c r="K1103">
        <v>715200</v>
      </c>
      <c r="L1103" t="s">
        <v>3542</v>
      </c>
    </row>
    <row r="1104" spans="2:12">
      <c r="B1104">
        <v>20</v>
      </c>
      <c r="C1104">
        <v>30</v>
      </c>
      <c r="D1104">
        <v>285</v>
      </c>
      <c r="E1104" t="s">
        <v>2407</v>
      </c>
      <c r="F1104" t="s">
        <v>2228</v>
      </c>
      <c r="G1104" t="s">
        <v>1510</v>
      </c>
      <c r="H1104" t="s">
        <v>4461</v>
      </c>
      <c r="I1104" t="s">
        <v>4904</v>
      </c>
      <c r="J1104">
        <v>146200</v>
      </c>
      <c r="K1104">
        <v>584800</v>
      </c>
      <c r="L1104" t="s">
        <v>3542</v>
      </c>
    </row>
    <row r="1105" spans="2:12">
      <c r="B1105">
        <v>20</v>
      </c>
      <c r="C1105">
        <v>30</v>
      </c>
      <c r="D1105">
        <v>295</v>
      </c>
      <c r="E1105" t="s">
        <v>2409</v>
      </c>
      <c r="F1105" t="s">
        <v>2228</v>
      </c>
      <c r="G1105" t="s">
        <v>1510</v>
      </c>
      <c r="H1105" t="s">
        <v>4908</v>
      </c>
      <c r="I1105" t="s">
        <v>4909</v>
      </c>
      <c r="J1105">
        <v>153600</v>
      </c>
      <c r="K1105">
        <v>614400</v>
      </c>
      <c r="L1105" t="s">
        <v>3542</v>
      </c>
    </row>
    <row r="1106" spans="2:12">
      <c r="B1106">
        <v>20</v>
      </c>
      <c r="C1106">
        <v>30</v>
      </c>
      <c r="D1106">
        <v>295</v>
      </c>
      <c r="E1106" t="s">
        <v>2409</v>
      </c>
      <c r="F1106" t="s">
        <v>2228</v>
      </c>
      <c r="G1106" t="s">
        <v>1510</v>
      </c>
      <c r="H1106" t="s">
        <v>4495</v>
      </c>
      <c r="I1106" t="s">
        <v>4911</v>
      </c>
      <c r="J1106">
        <v>174000</v>
      </c>
      <c r="K1106">
        <v>696000</v>
      </c>
      <c r="L1106" t="s">
        <v>3542</v>
      </c>
    </row>
    <row r="1107" spans="2:12">
      <c r="B1107">
        <v>20</v>
      </c>
      <c r="C1107">
        <v>30</v>
      </c>
      <c r="D1107">
        <v>305</v>
      </c>
      <c r="E1107" t="s">
        <v>2425</v>
      </c>
      <c r="F1107" t="s">
        <v>2228</v>
      </c>
      <c r="G1107" t="s">
        <v>1510</v>
      </c>
      <c r="H1107" t="s">
        <v>4912</v>
      </c>
      <c r="I1107" t="s">
        <v>4913</v>
      </c>
      <c r="J1107">
        <v>154900</v>
      </c>
      <c r="K1107">
        <v>619600</v>
      </c>
      <c r="L1107" t="s">
        <v>3542</v>
      </c>
    </row>
    <row r="1108" spans="2:12">
      <c r="B1108">
        <v>20</v>
      </c>
      <c r="C1108">
        <v>30</v>
      </c>
      <c r="D1108">
        <v>305</v>
      </c>
      <c r="E1108" t="s">
        <v>2425</v>
      </c>
      <c r="F1108" t="s">
        <v>2228</v>
      </c>
      <c r="G1108" t="s">
        <v>1510</v>
      </c>
      <c r="H1108" t="s">
        <v>4517</v>
      </c>
      <c r="I1108" t="s">
        <v>4914</v>
      </c>
      <c r="J1108">
        <v>154900</v>
      </c>
      <c r="K1108">
        <v>619600</v>
      </c>
      <c r="L1108" t="s">
        <v>3542</v>
      </c>
    </row>
    <row r="1109" spans="2:12">
      <c r="B1109">
        <v>20</v>
      </c>
      <c r="C1109">
        <v>30</v>
      </c>
      <c r="D1109">
        <v>315</v>
      </c>
      <c r="E1109" t="s">
        <v>2411</v>
      </c>
      <c r="F1109" t="s">
        <v>2228</v>
      </c>
      <c r="G1109" t="s">
        <v>1510</v>
      </c>
      <c r="H1109" t="s">
        <v>4917</v>
      </c>
      <c r="I1109" t="s">
        <v>4918</v>
      </c>
      <c r="J1109">
        <v>167700</v>
      </c>
      <c r="K1109">
        <v>670800</v>
      </c>
      <c r="L1109" t="s">
        <v>3542</v>
      </c>
    </row>
    <row r="1110" spans="2:12">
      <c r="B1110">
        <v>20</v>
      </c>
      <c r="C1110">
        <v>30</v>
      </c>
      <c r="D1110">
        <v>335</v>
      </c>
      <c r="E1110" t="s">
        <v>2427</v>
      </c>
      <c r="F1110" t="s">
        <v>2228</v>
      </c>
      <c r="G1110" t="s">
        <v>1510</v>
      </c>
      <c r="H1110" t="s">
        <v>4885</v>
      </c>
      <c r="I1110" t="s">
        <v>4921</v>
      </c>
      <c r="J1110">
        <v>193600</v>
      </c>
      <c r="K1110">
        <v>774400</v>
      </c>
      <c r="L1110" t="s">
        <v>3542</v>
      </c>
    </row>
    <row r="1111" spans="2:12">
      <c r="B1111">
        <v>20</v>
      </c>
      <c r="C1111">
        <v>30</v>
      </c>
      <c r="D1111">
        <v>335</v>
      </c>
      <c r="E1111" t="s">
        <v>2427</v>
      </c>
      <c r="F1111" t="s">
        <v>2228</v>
      </c>
      <c r="G1111" t="s">
        <v>1510</v>
      </c>
      <c r="H1111" t="s">
        <v>4922</v>
      </c>
      <c r="I1111" t="s">
        <v>4923</v>
      </c>
      <c r="J1111">
        <v>182800</v>
      </c>
      <c r="K1111">
        <v>731200</v>
      </c>
      <c r="L1111" t="s">
        <v>3542</v>
      </c>
    </row>
    <row r="1112" spans="2:12">
      <c r="B1112">
        <v>20</v>
      </c>
      <c r="C1112">
        <v>35</v>
      </c>
      <c r="D1112">
        <v>245</v>
      </c>
      <c r="E1112" t="s">
        <v>2421</v>
      </c>
      <c r="F1112" t="s">
        <v>2228</v>
      </c>
      <c r="G1112" t="s">
        <v>1510</v>
      </c>
      <c r="H1112" t="s">
        <v>4338</v>
      </c>
      <c r="I1112" t="s">
        <v>4894</v>
      </c>
      <c r="J1112">
        <v>124600</v>
      </c>
      <c r="K1112">
        <v>498400</v>
      </c>
      <c r="L1112" t="s">
        <v>5839</v>
      </c>
    </row>
    <row r="1113" spans="2:12">
      <c r="B1113">
        <v>20</v>
      </c>
      <c r="C1113">
        <v>35</v>
      </c>
      <c r="D1113">
        <v>245</v>
      </c>
      <c r="E1113" t="s">
        <v>2421</v>
      </c>
      <c r="F1113" t="s">
        <v>2228</v>
      </c>
      <c r="G1113" t="s">
        <v>1510</v>
      </c>
      <c r="H1113" t="s">
        <v>4338</v>
      </c>
      <c r="I1113" t="s">
        <v>4894</v>
      </c>
      <c r="J1113">
        <v>124600</v>
      </c>
      <c r="K1113">
        <v>498400</v>
      </c>
      <c r="L1113" t="s">
        <v>5839</v>
      </c>
    </row>
    <row r="1114" spans="2:12">
      <c r="B1114">
        <v>20</v>
      </c>
      <c r="C1114">
        <v>35</v>
      </c>
      <c r="D1114">
        <v>245</v>
      </c>
      <c r="E1114" t="s">
        <v>2421</v>
      </c>
      <c r="F1114" t="s">
        <v>2228</v>
      </c>
      <c r="G1114" t="s">
        <v>1510</v>
      </c>
      <c r="H1114" t="s">
        <v>4332</v>
      </c>
      <c r="I1114" t="s">
        <v>4895</v>
      </c>
      <c r="J1114">
        <v>124600</v>
      </c>
      <c r="K1114">
        <v>498400</v>
      </c>
      <c r="L1114" t="s">
        <v>5839</v>
      </c>
    </row>
    <row r="1115" spans="2:12">
      <c r="B1115">
        <v>20</v>
      </c>
      <c r="C1115">
        <v>35</v>
      </c>
      <c r="D1115">
        <v>245</v>
      </c>
      <c r="E1115" t="s">
        <v>2421</v>
      </c>
      <c r="F1115" t="s">
        <v>2228</v>
      </c>
      <c r="G1115" t="s">
        <v>1510</v>
      </c>
      <c r="H1115" t="s">
        <v>4332</v>
      </c>
      <c r="I1115" t="s">
        <v>4895</v>
      </c>
      <c r="J1115">
        <v>118600</v>
      </c>
      <c r="K1115">
        <v>474400</v>
      </c>
      <c r="L1115" t="s">
        <v>5839</v>
      </c>
    </row>
    <row r="1116" spans="2:12">
      <c r="B1116">
        <v>20</v>
      </c>
      <c r="C1116">
        <v>35</v>
      </c>
      <c r="D1116">
        <v>255</v>
      </c>
      <c r="E1116" t="s">
        <v>2423</v>
      </c>
      <c r="F1116" t="s">
        <v>2228</v>
      </c>
      <c r="G1116" t="s">
        <v>1510</v>
      </c>
      <c r="H1116" t="s">
        <v>4838</v>
      </c>
      <c r="I1116" t="s">
        <v>4896</v>
      </c>
      <c r="J1116">
        <v>131600</v>
      </c>
      <c r="K1116">
        <v>526400</v>
      </c>
      <c r="L1116" t="s">
        <v>3542</v>
      </c>
    </row>
    <row r="1117" spans="2:12">
      <c r="B1117">
        <v>20</v>
      </c>
      <c r="C1117">
        <v>35</v>
      </c>
      <c r="D1117">
        <v>255</v>
      </c>
      <c r="E1117" t="s">
        <v>2423</v>
      </c>
      <c r="F1117" t="s">
        <v>2228</v>
      </c>
      <c r="G1117" t="s">
        <v>1510</v>
      </c>
      <c r="H1117" t="s">
        <v>4380</v>
      </c>
      <c r="I1117" t="s">
        <v>4897</v>
      </c>
      <c r="J1117">
        <v>131600</v>
      </c>
      <c r="K1117">
        <v>526400</v>
      </c>
      <c r="L1117" t="s">
        <v>3542</v>
      </c>
    </row>
    <row r="1118" spans="2:12">
      <c r="B1118">
        <v>20</v>
      </c>
      <c r="C1118">
        <v>35</v>
      </c>
      <c r="D1118">
        <v>265</v>
      </c>
      <c r="E1118" t="s">
        <v>2435</v>
      </c>
      <c r="F1118" t="s">
        <v>2228</v>
      </c>
      <c r="G1118" t="s">
        <v>1510</v>
      </c>
      <c r="H1118" t="s">
        <v>4564</v>
      </c>
      <c r="I1118" t="s">
        <v>4927</v>
      </c>
      <c r="J1118">
        <v>149300</v>
      </c>
      <c r="K1118">
        <v>597200</v>
      </c>
      <c r="L1118" t="s">
        <v>3542</v>
      </c>
    </row>
    <row r="1119" spans="2:12">
      <c r="B1119">
        <v>20</v>
      </c>
      <c r="C1119">
        <v>35</v>
      </c>
      <c r="D1119">
        <v>265</v>
      </c>
      <c r="E1119" t="s">
        <v>2407</v>
      </c>
      <c r="F1119" t="s">
        <v>2228</v>
      </c>
      <c r="G1119" t="s">
        <v>1510</v>
      </c>
      <c r="H1119" t="s">
        <v>4405</v>
      </c>
      <c r="I1119" t="s">
        <v>4898</v>
      </c>
      <c r="J1119">
        <v>149300</v>
      </c>
      <c r="K1119">
        <v>597200</v>
      </c>
      <c r="L1119" t="s">
        <v>3542</v>
      </c>
    </row>
    <row r="1120" spans="2:12">
      <c r="B1120">
        <v>20</v>
      </c>
      <c r="C1120">
        <v>35</v>
      </c>
      <c r="D1120">
        <v>275</v>
      </c>
      <c r="E1120" t="s">
        <v>2435</v>
      </c>
      <c r="F1120" t="s">
        <v>2228</v>
      </c>
      <c r="G1120" t="s">
        <v>1510</v>
      </c>
      <c r="H1120" t="s">
        <v>4442</v>
      </c>
      <c r="I1120" t="s">
        <v>4900</v>
      </c>
      <c r="J1120">
        <v>148300</v>
      </c>
      <c r="K1120">
        <v>593200</v>
      </c>
      <c r="L1120" t="s">
        <v>3542</v>
      </c>
    </row>
    <row r="1121" spans="2:12">
      <c r="B1121">
        <v>20</v>
      </c>
      <c r="C1121">
        <v>35</v>
      </c>
      <c r="D1121">
        <v>275</v>
      </c>
      <c r="E1121" t="s">
        <v>2435</v>
      </c>
      <c r="F1121" t="s">
        <v>2228</v>
      </c>
      <c r="G1121" t="s">
        <v>1510</v>
      </c>
      <c r="H1121" t="s">
        <v>4901</v>
      </c>
      <c r="I1121" t="s">
        <v>4902</v>
      </c>
      <c r="J1121">
        <v>165900</v>
      </c>
      <c r="K1121">
        <v>663600</v>
      </c>
      <c r="L1121" t="s">
        <v>5839</v>
      </c>
    </row>
    <row r="1122" spans="2:12">
      <c r="B1122">
        <v>20</v>
      </c>
      <c r="C1122">
        <v>35</v>
      </c>
      <c r="D1122">
        <v>275</v>
      </c>
      <c r="E1122" t="s">
        <v>2435</v>
      </c>
      <c r="F1122" t="s">
        <v>2228</v>
      </c>
      <c r="G1122" t="s">
        <v>1510</v>
      </c>
      <c r="H1122" t="s">
        <v>4901</v>
      </c>
      <c r="I1122" t="s">
        <v>4902</v>
      </c>
      <c r="J1122">
        <v>148500</v>
      </c>
      <c r="K1122">
        <v>594000</v>
      </c>
      <c r="L1122" t="s">
        <v>5839</v>
      </c>
    </row>
    <row r="1123" spans="2:12">
      <c r="B1123">
        <v>20</v>
      </c>
      <c r="C1123">
        <v>35</v>
      </c>
      <c r="D1123">
        <v>305</v>
      </c>
      <c r="E1123" t="s">
        <v>2436</v>
      </c>
      <c r="F1123" t="s">
        <v>2228</v>
      </c>
      <c r="G1123" t="s">
        <v>1510</v>
      </c>
      <c r="H1123" t="s">
        <v>4915</v>
      </c>
      <c r="I1123" t="s">
        <v>4916</v>
      </c>
      <c r="J1123">
        <v>156000</v>
      </c>
      <c r="K1123">
        <v>624000</v>
      </c>
      <c r="L1123" t="s">
        <v>3542</v>
      </c>
    </row>
    <row r="1124" spans="2:12">
      <c r="B1124">
        <v>20</v>
      </c>
      <c r="C1124">
        <v>35</v>
      </c>
      <c r="D1124">
        <v>315</v>
      </c>
      <c r="E1124" t="s">
        <v>2428</v>
      </c>
      <c r="F1124" t="s">
        <v>2228</v>
      </c>
      <c r="G1124" t="s">
        <v>1510</v>
      </c>
      <c r="H1124" t="s">
        <v>4267</v>
      </c>
      <c r="I1124" t="s">
        <v>4920</v>
      </c>
      <c r="J1124">
        <v>162800</v>
      </c>
      <c r="K1124">
        <v>651200</v>
      </c>
      <c r="L1124" t="s">
        <v>3542</v>
      </c>
    </row>
    <row r="1125" spans="2:12">
      <c r="B1125">
        <v>21</v>
      </c>
      <c r="C1125">
        <v>25</v>
      </c>
      <c r="D1125">
        <v>345</v>
      </c>
      <c r="E1125" t="s">
        <v>2411</v>
      </c>
      <c r="F1125" t="s">
        <v>2228</v>
      </c>
      <c r="G1125" t="s">
        <v>1510</v>
      </c>
      <c r="H1125" t="s">
        <v>4554</v>
      </c>
      <c r="I1125" t="s">
        <v>4926</v>
      </c>
      <c r="J1125">
        <v>225200</v>
      </c>
      <c r="K1125">
        <v>900800</v>
      </c>
      <c r="L1125" t="s">
        <v>3542</v>
      </c>
    </row>
    <row r="1126" spans="2:12">
      <c r="B1126">
        <v>21</v>
      </c>
      <c r="C1126">
        <v>30</v>
      </c>
      <c r="D1126">
        <v>295</v>
      </c>
      <c r="E1126" t="s">
        <v>2435</v>
      </c>
      <c r="F1126" t="s">
        <v>2228</v>
      </c>
      <c r="G1126" t="s">
        <v>1510</v>
      </c>
      <c r="H1126" t="s">
        <v>4497</v>
      </c>
      <c r="I1126" t="s">
        <v>4910</v>
      </c>
      <c r="J1126">
        <v>175000</v>
      </c>
      <c r="K1126">
        <v>700000</v>
      </c>
      <c r="L1126" t="s">
        <v>3542</v>
      </c>
    </row>
    <row r="1127" spans="2:12">
      <c r="B1127">
        <v>21</v>
      </c>
      <c r="C1127">
        <v>30</v>
      </c>
      <c r="D1127">
        <v>315</v>
      </c>
      <c r="E1127" t="s">
        <v>2410</v>
      </c>
      <c r="F1127" t="s">
        <v>2228</v>
      </c>
      <c r="G1127" t="s">
        <v>1510</v>
      </c>
      <c r="H1127" t="s">
        <v>4265</v>
      </c>
      <c r="I1127" t="s">
        <v>4919</v>
      </c>
      <c r="J1127">
        <v>186100</v>
      </c>
      <c r="K1127">
        <v>744400</v>
      </c>
      <c r="L1127" t="s">
        <v>3542</v>
      </c>
    </row>
    <row r="1128" spans="2:12">
      <c r="B1128">
        <v>21</v>
      </c>
      <c r="C1128">
        <v>30</v>
      </c>
      <c r="D1128">
        <v>335</v>
      </c>
      <c r="E1128" t="s">
        <v>2447</v>
      </c>
      <c r="F1128" t="s">
        <v>2228</v>
      </c>
      <c r="G1128" t="s">
        <v>1510</v>
      </c>
      <c r="H1128" t="s">
        <v>4924</v>
      </c>
      <c r="I1128" t="s">
        <v>4925</v>
      </c>
      <c r="J1128">
        <v>214800</v>
      </c>
      <c r="K1128">
        <v>859200</v>
      </c>
      <c r="L1128" t="s">
        <v>3542</v>
      </c>
    </row>
    <row r="1129" spans="2:12">
      <c r="B1129">
        <v>19</v>
      </c>
      <c r="C1129">
        <v>45</v>
      </c>
      <c r="D1129">
        <v>255</v>
      </c>
      <c r="E1129" t="s">
        <v>2329</v>
      </c>
      <c r="F1129" t="s">
        <v>2228</v>
      </c>
      <c r="G1129" t="s">
        <v>1542</v>
      </c>
      <c r="H1129" t="s">
        <v>4932</v>
      </c>
      <c r="I1129" t="s">
        <v>4933</v>
      </c>
      <c r="J1129">
        <v>73200</v>
      </c>
      <c r="K1129">
        <v>292800</v>
      </c>
      <c r="L1129" t="s">
        <v>3542</v>
      </c>
    </row>
    <row r="1130" spans="2:12">
      <c r="B1130">
        <v>20</v>
      </c>
      <c r="C1130">
        <v>40</v>
      </c>
      <c r="D1130">
        <v>255</v>
      </c>
      <c r="E1130" t="s">
        <v>2384</v>
      </c>
      <c r="F1130" t="s">
        <v>2228</v>
      </c>
      <c r="G1130" t="s">
        <v>1542</v>
      </c>
      <c r="H1130" t="s">
        <v>4930</v>
      </c>
      <c r="I1130" t="s">
        <v>4931</v>
      </c>
      <c r="J1130">
        <v>98800</v>
      </c>
      <c r="K1130">
        <v>395200</v>
      </c>
      <c r="L1130" t="s">
        <v>5839</v>
      </c>
    </row>
    <row r="1131" spans="2:12">
      <c r="B1131">
        <v>20</v>
      </c>
      <c r="C1131">
        <v>40</v>
      </c>
      <c r="D1131">
        <v>255</v>
      </c>
      <c r="E1131" t="s">
        <v>2384</v>
      </c>
      <c r="F1131" t="s">
        <v>2228</v>
      </c>
      <c r="G1131" t="s">
        <v>1542</v>
      </c>
      <c r="H1131" t="s">
        <v>4930</v>
      </c>
      <c r="I1131" t="s">
        <v>4931</v>
      </c>
      <c r="J1131">
        <v>98800</v>
      </c>
      <c r="K1131">
        <v>395200</v>
      </c>
      <c r="L1131" t="s">
        <v>5839</v>
      </c>
    </row>
    <row r="1132" spans="2:12">
      <c r="B1132">
        <v>20</v>
      </c>
      <c r="C1132">
        <v>45</v>
      </c>
      <c r="D1132">
        <v>255</v>
      </c>
      <c r="E1132" t="s">
        <v>2349</v>
      </c>
      <c r="F1132" t="s">
        <v>2228</v>
      </c>
      <c r="G1132" t="s">
        <v>1542</v>
      </c>
      <c r="H1132" t="s">
        <v>3767</v>
      </c>
      <c r="I1132" t="s">
        <v>4934</v>
      </c>
      <c r="J1132">
        <v>90900</v>
      </c>
      <c r="K1132">
        <v>363600</v>
      </c>
      <c r="L1132" t="s">
        <v>5839</v>
      </c>
    </row>
    <row r="1133" spans="2:12">
      <c r="B1133">
        <v>20</v>
      </c>
      <c r="C1133">
        <v>45</v>
      </c>
      <c r="D1133">
        <v>255</v>
      </c>
      <c r="E1133" t="s">
        <v>2349</v>
      </c>
      <c r="F1133" t="s">
        <v>2228</v>
      </c>
      <c r="G1133" t="s">
        <v>1542</v>
      </c>
      <c r="H1133" t="s">
        <v>3767</v>
      </c>
      <c r="I1133" t="s">
        <v>4934</v>
      </c>
      <c r="J1133">
        <v>90900</v>
      </c>
      <c r="K1133">
        <v>363600</v>
      </c>
      <c r="L1133" t="s">
        <v>5839</v>
      </c>
    </row>
    <row r="1134" spans="2:12">
      <c r="B1134">
        <v>20</v>
      </c>
      <c r="C1134">
        <v>45</v>
      </c>
      <c r="D1134">
        <v>265</v>
      </c>
      <c r="E1134" t="s">
        <v>2361</v>
      </c>
      <c r="F1134" t="s">
        <v>2228</v>
      </c>
      <c r="G1134" t="s">
        <v>1542</v>
      </c>
      <c r="H1134" t="s">
        <v>4940</v>
      </c>
      <c r="I1134" t="s">
        <v>4941</v>
      </c>
      <c r="J1134">
        <v>94800</v>
      </c>
      <c r="K1134">
        <v>379200</v>
      </c>
      <c r="L1134" t="s">
        <v>3542</v>
      </c>
    </row>
    <row r="1135" spans="2:12">
      <c r="B1135">
        <v>20</v>
      </c>
      <c r="C1135">
        <v>45</v>
      </c>
      <c r="D1135">
        <v>275</v>
      </c>
      <c r="E1135" t="s">
        <v>2365</v>
      </c>
      <c r="F1135" t="s">
        <v>2228</v>
      </c>
      <c r="G1135" t="s">
        <v>1542</v>
      </c>
      <c r="H1135" t="s">
        <v>4947</v>
      </c>
      <c r="I1135" t="s">
        <v>4948</v>
      </c>
      <c r="J1135">
        <v>101900</v>
      </c>
      <c r="K1135">
        <v>407600</v>
      </c>
      <c r="L1135" t="s">
        <v>3542</v>
      </c>
    </row>
    <row r="1136" spans="2:12">
      <c r="B1136">
        <v>20</v>
      </c>
      <c r="C1136">
        <v>45</v>
      </c>
      <c r="D1136">
        <v>285</v>
      </c>
      <c r="E1136" t="s">
        <v>2441</v>
      </c>
      <c r="F1136" t="s">
        <v>2228</v>
      </c>
      <c r="G1136" t="s">
        <v>1542</v>
      </c>
      <c r="H1136" t="s">
        <v>4677</v>
      </c>
      <c r="I1136" t="s">
        <v>4949</v>
      </c>
      <c r="J1136">
        <v>94400</v>
      </c>
      <c r="K1136">
        <v>377600</v>
      </c>
      <c r="L1136" t="s">
        <v>3542</v>
      </c>
    </row>
    <row r="1137" spans="2:12">
      <c r="B1137">
        <v>20</v>
      </c>
      <c r="C1137">
        <v>50</v>
      </c>
      <c r="D1137">
        <v>255</v>
      </c>
      <c r="E1137" t="s">
        <v>2358</v>
      </c>
      <c r="F1137" t="s">
        <v>2228</v>
      </c>
      <c r="G1137" t="s">
        <v>1542</v>
      </c>
      <c r="H1137" t="s">
        <v>4936</v>
      </c>
      <c r="I1137" t="s">
        <v>4937</v>
      </c>
      <c r="J1137">
        <v>82900</v>
      </c>
      <c r="K1137">
        <v>331600</v>
      </c>
      <c r="L1137" t="s">
        <v>3542</v>
      </c>
    </row>
    <row r="1138" spans="2:12">
      <c r="B1138">
        <v>20</v>
      </c>
      <c r="C1138">
        <v>55</v>
      </c>
      <c r="D1138">
        <v>235</v>
      </c>
      <c r="E1138" t="s">
        <v>2342</v>
      </c>
      <c r="F1138" t="s">
        <v>2228</v>
      </c>
      <c r="G1138" t="s">
        <v>1542</v>
      </c>
      <c r="H1138" t="s">
        <v>4928</v>
      </c>
      <c r="I1138" t="s">
        <v>4929</v>
      </c>
      <c r="J1138">
        <v>68800</v>
      </c>
      <c r="K1138">
        <v>275200</v>
      </c>
      <c r="L1138" t="s">
        <v>3542</v>
      </c>
    </row>
    <row r="1139" spans="2:12">
      <c r="B1139">
        <v>21</v>
      </c>
      <c r="C1139">
        <v>30</v>
      </c>
      <c r="D1139">
        <v>295</v>
      </c>
      <c r="E1139" t="s">
        <v>2339</v>
      </c>
      <c r="F1139" t="s">
        <v>2228</v>
      </c>
      <c r="G1139" t="s">
        <v>1542</v>
      </c>
      <c r="H1139" t="s">
        <v>4950</v>
      </c>
      <c r="I1139" t="s">
        <v>4951</v>
      </c>
      <c r="J1139">
        <v>153600</v>
      </c>
      <c r="K1139">
        <v>614400</v>
      </c>
      <c r="L1139" t="s">
        <v>3542</v>
      </c>
    </row>
    <row r="1140" spans="2:12">
      <c r="B1140">
        <v>21</v>
      </c>
      <c r="C1140">
        <v>35</v>
      </c>
      <c r="D1140">
        <v>265</v>
      </c>
      <c r="E1140" t="s">
        <v>2326</v>
      </c>
      <c r="F1140" t="s">
        <v>2228</v>
      </c>
      <c r="G1140" t="s">
        <v>1542</v>
      </c>
      <c r="H1140" t="s">
        <v>4415</v>
      </c>
      <c r="I1140" t="s">
        <v>4938</v>
      </c>
      <c r="J1140">
        <v>117800</v>
      </c>
      <c r="K1140">
        <v>471200</v>
      </c>
      <c r="L1140" t="s">
        <v>3542</v>
      </c>
    </row>
    <row r="1141" spans="2:12">
      <c r="B1141">
        <v>21</v>
      </c>
      <c r="C1141">
        <v>40</v>
      </c>
      <c r="D1141">
        <v>265</v>
      </c>
      <c r="E1141" t="s">
        <v>2342</v>
      </c>
      <c r="F1141" t="s">
        <v>2228</v>
      </c>
      <c r="G1141" t="s">
        <v>1542</v>
      </c>
      <c r="H1141" t="s">
        <v>4632</v>
      </c>
      <c r="I1141" t="s">
        <v>4939</v>
      </c>
      <c r="J1141">
        <v>129200</v>
      </c>
      <c r="K1141">
        <v>516800</v>
      </c>
      <c r="L1141" t="s">
        <v>3542</v>
      </c>
    </row>
    <row r="1142" spans="2:12">
      <c r="B1142">
        <v>21</v>
      </c>
      <c r="C1142">
        <v>40</v>
      </c>
      <c r="D1142">
        <v>275</v>
      </c>
      <c r="E1142" t="s">
        <v>2398</v>
      </c>
      <c r="F1142" t="s">
        <v>2228</v>
      </c>
      <c r="G1142" t="s">
        <v>1542</v>
      </c>
      <c r="H1142" t="s">
        <v>4945</v>
      </c>
      <c r="I1142" t="s">
        <v>4946</v>
      </c>
      <c r="J1142">
        <v>138600</v>
      </c>
      <c r="K1142">
        <v>554400</v>
      </c>
      <c r="L1142" t="s">
        <v>3542</v>
      </c>
    </row>
    <row r="1143" spans="2:12">
      <c r="B1143">
        <v>21</v>
      </c>
      <c r="C1143">
        <v>40</v>
      </c>
      <c r="D1143">
        <v>295</v>
      </c>
      <c r="E1143" t="s">
        <v>2363</v>
      </c>
      <c r="F1143" t="s">
        <v>2228</v>
      </c>
      <c r="G1143" t="s">
        <v>1542</v>
      </c>
      <c r="H1143" t="s">
        <v>4953</v>
      </c>
      <c r="I1143" t="s">
        <v>4954</v>
      </c>
      <c r="J1143">
        <v>125800</v>
      </c>
      <c r="K1143">
        <v>503200</v>
      </c>
      <c r="L1143" t="s">
        <v>3542</v>
      </c>
    </row>
    <row r="1144" spans="2:12">
      <c r="B1144">
        <v>21</v>
      </c>
      <c r="C1144">
        <v>40</v>
      </c>
      <c r="D1144">
        <v>295</v>
      </c>
      <c r="E1144" t="s">
        <v>2403</v>
      </c>
      <c r="F1144" t="s">
        <v>2228</v>
      </c>
      <c r="G1144" t="s">
        <v>1542</v>
      </c>
      <c r="H1144" t="s">
        <v>4693</v>
      </c>
      <c r="I1144" t="s">
        <v>4952</v>
      </c>
      <c r="J1144">
        <v>121800</v>
      </c>
      <c r="K1144">
        <v>487200</v>
      </c>
      <c r="L1144" t="s">
        <v>3542</v>
      </c>
    </row>
    <row r="1145" spans="2:12">
      <c r="B1145">
        <v>21</v>
      </c>
      <c r="C1145">
        <v>45</v>
      </c>
      <c r="D1145">
        <v>255</v>
      </c>
      <c r="E1145" t="s">
        <v>2288</v>
      </c>
      <c r="F1145" t="s">
        <v>2228</v>
      </c>
      <c r="G1145" t="s">
        <v>1542</v>
      </c>
      <c r="H1145" t="s">
        <v>4619</v>
      </c>
      <c r="I1145" t="s">
        <v>4935</v>
      </c>
      <c r="J1145">
        <v>97500</v>
      </c>
      <c r="K1145">
        <v>390000</v>
      </c>
      <c r="L1145" t="s">
        <v>3542</v>
      </c>
    </row>
    <row r="1146" spans="2:12">
      <c r="B1146">
        <v>21</v>
      </c>
      <c r="C1146">
        <v>45</v>
      </c>
      <c r="D1146">
        <v>265</v>
      </c>
      <c r="E1146" t="s">
        <v>2397</v>
      </c>
      <c r="F1146" t="s">
        <v>2228</v>
      </c>
      <c r="G1146" t="s">
        <v>1542</v>
      </c>
      <c r="H1146" t="s">
        <v>4942</v>
      </c>
      <c r="I1146" t="s">
        <v>4943</v>
      </c>
      <c r="J1146">
        <v>123200</v>
      </c>
      <c r="K1146">
        <v>492800</v>
      </c>
      <c r="L1146" t="s">
        <v>3542</v>
      </c>
    </row>
    <row r="1147" spans="2:12">
      <c r="B1147">
        <v>22</v>
      </c>
      <c r="C1147">
        <v>35</v>
      </c>
      <c r="D1147">
        <v>275</v>
      </c>
      <c r="E1147" t="s">
        <v>2343</v>
      </c>
      <c r="F1147" t="s">
        <v>2228</v>
      </c>
      <c r="G1147" t="s">
        <v>1542</v>
      </c>
      <c r="H1147" t="s">
        <v>4644</v>
      </c>
      <c r="I1147" t="s">
        <v>4944</v>
      </c>
      <c r="J1147">
        <v>150000</v>
      </c>
      <c r="K1147">
        <v>600000</v>
      </c>
      <c r="L1147" t="s">
        <v>3542</v>
      </c>
    </row>
    <row r="1148" spans="2:12">
      <c r="B1148">
        <v>22</v>
      </c>
      <c r="C1148">
        <v>35</v>
      </c>
      <c r="D1148">
        <v>275</v>
      </c>
      <c r="E1148" t="s">
        <v>2356</v>
      </c>
      <c r="F1148" t="s">
        <v>2228</v>
      </c>
      <c r="G1148" t="s">
        <v>1542</v>
      </c>
      <c r="H1148" t="s">
        <v>4955</v>
      </c>
      <c r="I1148" t="s">
        <v>4956</v>
      </c>
      <c r="J1148">
        <v>120800</v>
      </c>
      <c r="K1148">
        <v>483200</v>
      </c>
      <c r="L1148" t="s">
        <v>3542</v>
      </c>
    </row>
    <row r="1149" spans="2:12">
      <c r="B1149">
        <v>17</v>
      </c>
      <c r="C1149">
        <v>40</v>
      </c>
      <c r="D1149">
        <v>255</v>
      </c>
      <c r="E1149" t="s">
        <v>2418</v>
      </c>
      <c r="F1149" t="s">
        <v>2228</v>
      </c>
      <c r="G1149" t="s">
        <v>1565</v>
      </c>
      <c r="H1149" t="s">
        <v>4967</v>
      </c>
      <c r="I1149" t="s">
        <v>4968</v>
      </c>
      <c r="J1149">
        <v>59200</v>
      </c>
      <c r="K1149">
        <v>236800</v>
      </c>
      <c r="L1149" t="s">
        <v>3542</v>
      </c>
    </row>
    <row r="1150" spans="2:12">
      <c r="B1150">
        <v>17</v>
      </c>
      <c r="C1150">
        <v>45</v>
      </c>
      <c r="D1150">
        <v>225</v>
      </c>
      <c r="E1150" t="s">
        <v>2418</v>
      </c>
      <c r="F1150" t="s">
        <v>2228</v>
      </c>
      <c r="G1150" t="s">
        <v>1565</v>
      </c>
      <c r="H1150" t="s">
        <v>4291</v>
      </c>
      <c r="I1150" t="s">
        <v>4962</v>
      </c>
      <c r="J1150">
        <v>52200</v>
      </c>
      <c r="K1150">
        <v>208800</v>
      </c>
      <c r="L1150" t="s">
        <v>3542</v>
      </c>
    </row>
    <row r="1151" spans="2:12">
      <c r="B1151">
        <v>17</v>
      </c>
      <c r="C1151">
        <v>50</v>
      </c>
      <c r="D1151">
        <v>205</v>
      </c>
      <c r="E1151" t="s">
        <v>2430</v>
      </c>
      <c r="F1151" t="s">
        <v>2228</v>
      </c>
      <c r="G1151" t="s">
        <v>1565</v>
      </c>
      <c r="H1151" t="s">
        <v>4957</v>
      </c>
      <c r="I1151" t="s">
        <v>4958</v>
      </c>
      <c r="J1151">
        <v>51400</v>
      </c>
      <c r="K1151">
        <v>205600</v>
      </c>
      <c r="L1151" t="s">
        <v>3542</v>
      </c>
    </row>
    <row r="1152" spans="2:12">
      <c r="B1152">
        <v>17</v>
      </c>
      <c r="C1152">
        <v>50</v>
      </c>
      <c r="D1152">
        <v>235</v>
      </c>
      <c r="E1152" t="s">
        <v>2330</v>
      </c>
      <c r="F1152" t="s">
        <v>2228</v>
      </c>
      <c r="G1152" t="s">
        <v>1565</v>
      </c>
      <c r="H1152" t="s">
        <v>4965</v>
      </c>
      <c r="I1152" t="s">
        <v>4966</v>
      </c>
      <c r="J1152">
        <v>63200</v>
      </c>
      <c r="K1152">
        <v>252800</v>
      </c>
      <c r="L1152" t="s">
        <v>3542</v>
      </c>
    </row>
    <row r="1153" spans="2:12">
      <c r="B1153">
        <v>17</v>
      </c>
      <c r="C1153">
        <v>55</v>
      </c>
      <c r="D1153">
        <v>205</v>
      </c>
      <c r="E1153" t="s">
        <v>2322</v>
      </c>
      <c r="F1153" t="s">
        <v>2228</v>
      </c>
      <c r="G1153" t="s">
        <v>1565</v>
      </c>
      <c r="H1153" t="s">
        <v>4959</v>
      </c>
      <c r="I1153" t="s">
        <v>4960</v>
      </c>
      <c r="J1153">
        <v>55400</v>
      </c>
      <c r="K1153">
        <v>221600</v>
      </c>
      <c r="L1153" t="s">
        <v>3542</v>
      </c>
    </row>
    <row r="1154" spans="2:12">
      <c r="B1154">
        <v>18</v>
      </c>
      <c r="C1154">
        <v>30</v>
      </c>
      <c r="D1154">
        <v>285</v>
      </c>
      <c r="E1154" t="s">
        <v>2416</v>
      </c>
      <c r="F1154" t="s">
        <v>2228</v>
      </c>
      <c r="G1154" t="s">
        <v>1565</v>
      </c>
      <c r="H1154" t="s">
        <v>4976</v>
      </c>
      <c r="I1154" t="s">
        <v>4977</v>
      </c>
      <c r="J1154">
        <v>89400</v>
      </c>
      <c r="K1154">
        <v>357600</v>
      </c>
      <c r="L1154" t="s">
        <v>3542</v>
      </c>
    </row>
    <row r="1155" spans="2:12">
      <c r="B1155">
        <v>18</v>
      </c>
      <c r="C1155">
        <v>30</v>
      </c>
      <c r="D1155">
        <v>295</v>
      </c>
      <c r="E1155" t="s">
        <v>2424</v>
      </c>
      <c r="F1155" t="s">
        <v>2228</v>
      </c>
      <c r="G1155" t="s">
        <v>1565</v>
      </c>
      <c r="H1155" t="s">
        <v>4491</v>
      </c>
      <c r="I1155" t="s">
        <v>4978</v>
      </c>
      <c r="J1155">
        <v>91900</v>
      </c>
      <c r="K1155">
        <v>367600</v>
      </c>
      <c r="L1155" t="s">
        <v>3542</v>
      </c>
    </row>
    <row r="1156" spans="2:12">
      <c r="B1156">
        <v>18</v>
      </c>
      <c r="C1156">
        <v>30</v>
      </c>
      <c r="D1156">
        <v>315</v>
      </c>
      <c r="E1156" t="s">
        <v>2424</v>
      </c>
      <c r="F1156" t="s">
        <v>2228</v>
      </c>
      <c r="G1156" t="s">
        <v>1565</v>
      </c>
      <c r="H1156" t="s">
        <v>4985</v>
      </c>
      <c r="I1156" t="s">
        <v>4986</v>
      </c>
      <c r="J1156">
        <v>107400</v>
      </c>
      <c r="K1156">
        <v>429600</v>
      </c>
      <c r="L1156" t="s">
        <v>3542</v>
      </c>
    </row>
    <row r="1157" spans="2:12">
      <c r="B1157">
        <v>18</v>
      </c>
      <c r="C1157">
        <v>35</v>
      </c>
      <c r="D1157">
        <v>265</v>
      </c>
      <c r="E1157" t="s">
        <v>2423</v>
      </c>
      <c r="F1157" t="s">
        <v>2228</v>
      </c>
      <c r="G1157" t="s">
        <v>1565</v>
      </c>
      <c r="H1157" t="s">
        <v>4401</v>
      </c>
      <c r="I1157" t="s">
        <v>4971</v>
      </c>
      <c r="J1157">
        <v>76800</v>
      </c>
      <c r="K1157">
        <v>307200</v>
      </c>
      <c r="L1157" t="s">
        <v>3542</v>
      </c>
    </row>
    <row r="1158" spans="2:12">
      <c r="B1158">
        <v>18</v>
      </c>
      <c r="C1158">
        <v>35</v>
      </c>
      <c r="D1158">
        <v>295</v>
      </c>
      <c r="E1158" t="s">
        <v>2407</v>
      </c>
      <c r="F1158" t="s">
        <v>2228</v>
      </c>
      <c r="G1158" t="s">
        <v>1565</v>
      </c>
      <c r="H1158" t="s">
        <v>4981</v>
      </c>
      <c r="I1158" t="s">
        <v>4982</v>
      </c>
      <c r="J1158">
        <v>94000</v>
      </c>
      <c r="K1158">
        <v>376000</v>
      </c>
      <c r="L1158" t="s">
        <v>3542</v>
      </c>
    </row>
    <row r="1159" spans="2:12">
      <c r="B1159">
        <v>18</v>
      </c>
      <c r="C1159">
        <v>40</v>
      </c>
      <c r="D1159">
        <v>225</v>
      </c>
      <c r="E1159" t="s">
        <v>2420</v>
      </c>
      <c r="F1159" t="s">
        <v>2228</v>
      </c>
      <c r="G1159" t="s">
        <v>1565</v>
      </c>
      <c r="H1159" t="s">
        <v>4286</v>
      </c>
      <c r="I1159" t="s">
        <v>4961</v>
      </c>
      <c r="J1159">
        <v>58000</v>
      </c>
      <c r="K1159">
        <v>232000</v>
      </c>
      <c r="L1159" t="s">
        <v>3542</v>
      </c>
    </row>
    <row r="1160" spans="2:12">
      <c r="B1160">
        <v>18</v>
      </c>
      <c r="C1160">
        <v>40</v>
      </c>
      <c r="D1160">
        <v>235</v>
      </c>
      <c r="E1160" t="s">
        <v>2421</v>
      </c>
      <c r="F1160" t="s">
        <v>2228</v>
      </c>
      <c r="G1160" t="s">
        <v>1565</v>
      </c>
      <c r="H1160" t="s">
        <v>4180</v>
      </c>
      <c r="I1160" t="s">
        <v>4964</v>
      </c>
      <c r="J1160">
        <v>63900</v>
      </c>
      <c r="K1160">
        <v>255600</v>
      </c>
      <c r="L1160" t="s">
        <v>3542</v>
      </c>
    </row>
    <row r="1161" spans="2:12">
      <c r="B1161">
        <v>18</v>
      </c>
      <c r="C1161">
        <v>40</v>
      </c>
      <c r="D1161">
        <v>265</v>
      </c>
      <c r="E1161" t="s">
        <v>2409</v>
      </c>
      <c r="F1161" t="s">
        <v>2228</v>
      </c>
      <c r="G1161" t="s">
        <v>1565</v>
      </c>
      <c r="H1161" t="s">
        <v>4241</v>
      </c>
      <c r="I1161" t="s">
        <v>4974</v>
      </c>
      <c r="J1161">
        <v>77500</v>
      </c>
      <c r="K1161">
        <v>310000</v>
      </c>
      <c r="L1161" t="s">
        <v>3542</v>
      </c>
    </row>
    <row r="1162" spans="2:12">
      <c r="B1162">
        <v>19</v>
      </c>
      <c r="C1162">
        <v>30</v>
      </c>
      <c r="D1162">
        <v>295</v>
      </c>
      <c r="E1162" t="s">
        <v>2408</v>
      </c>
      <c r="F1162" t="s">
        <v>2228</v>
      </c>
      <c r="G1162" t="s">
        <v>1565</v>
      </c>
      <c r="H1162" t="s">
        <v>4979</v>
      </c>
      <c r="I1162" t="s">
        <v>4980</v>
      </c>
      <c r="J1162">
        <v>105800</v>
      </c>
      <c r="K1162">
        <v>423200</v>
      </c>
      <c r="L1162" t="s">
        <v>3542</v>
      </c>
    </row>
    <row r="1163" spans="2:12">
      <c r="B1163">
        <v>19</v>
      </c>
      <c r="C1163">
        <v>30</v>
      </c>
      <c r="D1163">
        <v>305</v>
      </c>
      <c r="E1163" t="s">
        <v>2435</v>
      </c>
      <c r="F1163" t="s">
        <v>2228</v>
      </c>
      <c r="G1163" t="s">
        <v>1565</v>
      </c>
      <c r="H1163" t="s">
        <v>4983</v>
      </c>
      <c r="I1163" t="s">
        <v>4984</v>
      </c>
      <c r="J1163">
        <v>108300</v>
      </c>
      <c r="K1163">
        <v>433200</v>
      </c>
      <c r="L1163" t="s">
        <v>3542</v>
      </c>
    </row>
    <row r="1164" spans="2:12">
      <c r="B1164">
        <v>19</v>
      </c>
      <c r="C1164">
        <v>35</v>
      </c>
      <c r="D1164">
        <v>235</v>
      </c>
      <c r="E1164" t="s">
        <v>2434</v>
      </c>
      <c r="F1164" t="s">
        <v>2228</v>
      </c>
      <c r="G1164" t="s">
        <v>1565</v>
      </c>
      <c r="H1164" t="s">
        <v>4301</v>
      </c>
      <c r="I1164" t="s">
        <v>4963</v>
      </c>
      <c r="J1164">
        <v>70900</v>
      </c>
      <c r="K1164">
        <v>283600</v>
      </c>
      <c r="L1164" t="s">
        <v>3542</v>
      </c>
    </row>
    <row r="1165" spans="2:12">
      <c r="B1165">
        <v>19</v>
      </c>
      <c r="C1165">
        <v>35</v>
      </c>
      <c r="D1165">
        <v>265</v>
      </c>
      <c r="E1165" t="s">
        <v>2418</v>
      </c>
      <c r="F1165" t="s">
        <v>2228</v>
      </c>
      <c r="G1165" t="s">
        <v>1565</v>
      </c>
      <c r="H1165" t="s">
        <v>4972</v>
      </c>
      <c r="I1165" t="s">
        <v>4973</v>
      </c>
      <c r="J1165">
        <v>89400</v>
      </c>
      <c r="K1165">
        <v>357600</v>
      </c>
      <c r="L1165" t="s">
        <v>3542</v>
      </c>
    </row>
    <row r="1166" spans="2:12">
      <c r="B1166">
        <v>19</v>
      </c>
      <c r="C1166">
        <v>40</v>
      </c>
      <c r="D1166">
        <v>255</v>
      </c>
      <c r="E1166" t="s">
        <v>2422</v>
      </c>
      <c r="F1166" t="s">
        <v>2228</v>
      </c>
      <c r="G1166" t="s">
        <v>1565</v>
      </c>
      <c r="H1166" t="s">
        <v>4969</v>
      </c>
      <c r="I1166" t="s">
        <v>4970</v>
      </c>
      <c r="J1166">
        <v>69500</v>
      </c>
      <c r="K1166">
        <v>278000</v>
      </c>
      <c r="L1166" t="s">
        <v>3542</v>
      </c>
    </row>
    <row r="1167" spans="2:12">
      <c r="B1167">
        <v>20</v>
      </c>
      <c r="C1167">
        <v>45</v>
      </c>
      <c r="D1167">
        <v>275</v>
      </c>
      <c r="E1167" t="s">
        <v>2365</v>
      </c>
      <c r="F1167" t="s">
        <v>2228</v>
      </c>
      <c r="G1167" t="s">
        <v>1565</v>
      </c>
      <c r="H1167" t="s">
        <v>3790</v>
      </c>
      <c r="I1167" t="s">
        <v>4975</v>
      </c>
      <c r="J1167">
        <v>87600</v>
      </c>
      <c r="K1167">
        <v>350400</v>
      </c>
      <c r="L1167" t="s">
        <v>3542</v>
      </c>
    </row>
    <row r="1168" spans="2:12">
      <c r="B1168">
        <v>20</v>
      </c>
      <c r="C1168">
        <v>30</v>
      </c>
      <c r="D1168">
        <v>295</v>
      </c>
      <c r="E1168" t="s">
        <v>2409</v>
      </c>
      <c r="F1168" t="s">
        <v>2228</v>
      </c>
      <c r="G1168" t="s">
        <v>1588</v>
      </c>
      <c r="H1168" t="s">
        <v>4495</v>
      </c>
      <c r="I1168" t="s">
        <v>4994</v>
      </c>
      <c r="J1168">
        <v>127900</v>
      </c>
      <c r="K1168">
        <v>511600</v>
      </c>
      <c r="L1168" t="s">
        <v>3542</v>
      </c>
    </row>
    <row r="1169" spans="2:12">
      <c r="B1169">
        <v>20</v>
      </c>
      <c r="C1169">
        <v>35</v>
      </c>
      <c r="D1169">
        <v>265</v>
      </c>
      <c r="E1169" t="s">
        <v>2407</v>
      </c>
      <c r="F1169" t="s">
        <v>2228</v>
      </c>
      <c r="G1169" t="s">
        <v>1588</v>
      </c>
      <c r="H1169" t="s">
        <v>4405</v>
      </c>
      <c r="I1169" t="s">
        <v>4989</v>
      </c>
      <c r="J1169">
        <v>109500</v>
      </c>
      <c r="K1169">
        <v>438000</v>
      </c>
      <c r="L1169" t="s">
        <v>3542</v>
      </c>
    </row>
    <row r="1170" spans="2:12">
      <c r="B1170">
        <v>21</v>
      </c>
      <c r="C1170">
        <v>30</v>
      </c>
      <c r="D1170">
        <v>295</v>
      </c>
      <c r="E1170" t="s">
        <v>2435</v>
      </c>
      <c r="F1170" t="s">
        <v>2228</v>
      </c>
      <c r="G1170" t="s">
        <v>1588</v>
      </c>
      <c r="H1170" t="s">
        <v>4497</v>
      </c>
      <c r="I1170" t="s">
        <v>4993</v>
      </c>
      <c r="J1170">
        <v>158600</v>
      </c>
      <c r="K1170">
        <v>634400</v>
      </c>
      <c r="L1170" t="s">
        <v>3542</v>
      </c>
    </row>
    <row r="1171" spans="2:12">
      <c r="B1171">
        <v>21</v>
      </c>
      <c r="C1171">
        <v>30</v>
      </c>
      <c r="D1171">
        <v>305</v>
      </c>
      <c r="E1171" t="s">
        <v>2436</v>
      </c>
      <c r="F1171" t="s">
        <v>2228</v>
      </c>
      <c r="G1171" t="s">
        <v>1588</v>
      </c>
      <c r="H1171" t="s">
        <v>4996</v>
      </c>
      <c r="I1171" t="s">
        <v>4997</v>
      </c>
      <c r="J1171">
        <v>162400</v>
      </c>
      <c r="K1171">
        <v>649600</v>
      </c>
      <c r="L1171" t="s">
        <v>3542</v>
      </c>
    </row>
    <row r="1172" spans="2:12">
      <c r="B1172">
        <v>21</v>
      </c>
      <c r="C1172">
        <v>30</v>
      </c>
      <c r="D1172">
        <v>325</v>
      </c>
      <c r="E1172" t="s">
        <v>2427</v>
      </c>
      <c r="F1172" t="s">
        <v>2228</v>
      </c>
      <c r="G1172" t="s">
        <v>1588</v>
      </c>
      <c r="H1172" t="s">
        <v>4269</v>
      </c>
      <c r="I1172" t="s">
        <v>4995</v>
      </c>
      <c r="J1172">
        <v>161100</v>
      </c>
      <c r="K1172">
        <v>644400</v>
      </c>
      <c r="L1172" t="s">
        <v>5839</v>
      </c>
    </row>
    <row r="1173" spans="2:12">
      <c r="B1173">
        <v>21</v>
      </c>
      <c r="C1173">
        <v>30</v>
      </c>
      <c r="D1173">
        <v>325</v>
      </c>
      <c r="E1173" t="s">
        <v>2427</v>
      </c>
      <c r="F1173" t="s">
        <v>2228</v>
      </c>
      <c r="G1173" t="s">
        <v>1588</v>
      </c>
      <c r="H1173" t="s">
        <v>4269</v>
      </c>
      <c r="I1173" t="s">
        <v>4995</v>
      </c>
      <c r="J1173">
        <v>161100</v>
      </c>
      <c r="K1173">
        <v>644400</v>
      </c>
      <c r="L1173" t="s">
        <v>5839</v>
      </c>
    </row>
    <row r="1174" spans="2:12">
      <c r="B1174">
        <v>21</v>
      </c>
      <c r="C1174">
        <v>35</v>
      </c>
      <c r="D1174">
        <v>275</v>
      </c>
      <c r="E1174" t="s">
        <v>2425</v>
      </c>
      <c r="F1174" t="s">
        <v>2228</v>
      </c>
      <c r="G1174" t="s">
        <v>1588</v>
      </c>
      <c r="H1174" t="s">
        <v>4250</v>
      </c>
      <c r="I1174" t="s">
        <v>4992</v>
      </c>
      <c r="J1174">
        <v>158400</v>
      </c>
      <c r="K1174">
        <v>633600</v>
      </c>
      <c r="L1174" t="s">
        <v>5839</v>
      </c>
    </row>
    <row r="1175" spans="2:12">
      <c r="B1175">
        <v>21</v>
      </c>
      <c r="C1175">
        <v>35</v>
      </c>
      <c r="D1175">
        <v>275</v>
      </c>
      <c r="E1175" t="s">
        <v>2425</v>
      </c>
      <c r="F1175" t="s">
        <v>2228</v>
      </c>
      <c r="G1175" t="s">
        <v>1588</v>
      </c>
      <c r="H1175" t="s">
        <v>4250</v>
      </c>
      <c r="I1175" t="s">
        <v>4992</v>
      </c>
      <c r="J1175">
        <v>148500</v>
      </c>
      <c r="K1175">
        <v>594000</v>
      </c>
      <c r="L1175" t="s">
        <v>5839</v>
      </c>
    </row>
    <row r="1176" spans="2:12">
      <c r="B1176">
        <v>21</v>
      </c>
      <c r="C1176">
        <v>35</v>
      </c>
      <c r="D1176">
        <v>275</v>
      </c>
      <c r="E1176" t="s">
        <v>2331</v>
      </c>
      <c r="F1176" t="s">
        <v>2228</v>
      </c>
      <c r="G1176" t="s">
        <v>1588</v>
      </c>
      <c r="H1176" t="s">
        <v>4990</v>
      </c>
      <c r="I1176" t="s">
        <v>4991</v>
      </c>
      <c r="J1176">
        <v>146400</v>
      </c>
      <c r="K1176">
        <v>585600</v>
      </c>
      <c r="L1176" t="s">
        <v>3542</v>
      </c>
    </row>
    <row r="1177" spans="2:12">
      <c r="B1177">
        <v>21</v>
      </c>
      <c r="C1177">
        <v>40</v>
      </c>
      <c r="D1177">
        <v>245</v>
      </c>
      <c r="E1177" t="s">
        <v>2330</v>
      </c>
      <c r="F1177" t="s">
        <v>2228</v>
      </c>
      <c r="G1177" t="s">
        <v>1588</v>
      </c>
      <c r="H1177" t="s">
        <v>4987</v>
      </c>
      <c r="I1177" t="s">
        <v>4988</v>
      </c>
      <c r="J1177">
        <v>114800</v>
      </c>
      <c r="K1177">
        <v>459200</v>
      </c>
      <c r="L1177" t="s">
        <v>3542</v>
      </c>
    </row>
    <row r="1178" spans="2:12">
      <c r="B1178">
        <v>17</v>
      </c>
      <c r="C1178">
        <v>45</v>
      </c>
      <c r="D1178">
        <v>205</v>
      </c>
      <c r="E1178" t="s">
        <v>2415</v>
      </c>
      <c r="F1178" t="s">
        <v>2228</v>
      </c>
      <c r="G1178" t="s">
        <v>1599</v>
      </c>
      <c r="H1178" t="s">
        <v>4998</v>
      </c>
      <c r="I1178" t="s">
        <v>4999</v>
      </c>
      <c r="J1178">
        <v>47400</v>
      </c>
      <c r="K1178">
        <v>189600</v>
      </c>
      <c r="L1178" t="s">
        <v>3542</v>
      </c>
    </row>
    <row r="1179" spans="2:12">
      <c r="B1179">
        <v>18</v>
      </c>
      <c r="C1179">
        <v>35</v>
      </c>
      <c r="D1179">
        <v>225</v>
      </c>
      <c r="E1179" t="s">
        <v>2446</v>
      </c>
      <c r="F1179" t="s">
        <v>2228</v>
      </c>
      <c r="G1179" t="s">
        <v>1599</v>
      </c>
      <c r="H1179" t="s">
        <v>5000</v>
      </c>
      <c r="I1179" t="s">
        <v>5001</v>
      </c>
      <c r="J1179">
        <v>69900</v>
      </c>
      <c r="K1179">
        <v>279600</v>
      </c>
      <c r="L1179" t="s">
        <v>3542</v>
      </c>
    </row>
    <row r="1180" spans="2:12">
      <c r="B1180">
        <v>18</v>
      </c>
      <c r="C1180">
        <v>35</v>
      </c>
      <c r="D1180">
        <v>245</v>
      </c>
      <c r="E1180" t="s">
        <v>2319</v>
      </c>
      <c r="F1180" t="s">
        <v>2228</v>
      </c>
      <c r="G1180" t="s">
        <v>1599</v>
      </c>
      <c r="H1180" t="s">
        <v>5017</v>
      </c>
      <c r="I1180" t="s">
        <v>5018</v>
      </c>
      <c r="J1180">
        <v>70800</v>
      </c>
      <c r="K1180">
        <v>283200</v>
      </c>
      <c r="L1180" t="s">
        <v>3542</v>
      </c>
    </row>
    <row r="1181" spans="2:12">
      <c r="B1181">
        <v>18</v>
      </c>
      <c r="C1181">
        <v>35</v>
      </c>
      <c r="D1181">
        <v>285</v>
      </c>
      <c r="E1181" t="s">
        <v>2409</v>
      </c>
      <c r="F1181" t="s">
        <v>2228</v>
      </c>
      <c r="G1181" t="s">
        <v>1599</v>
      </c>
      <c r="H1181" t="s">
        <v>4128</v>
      </c>
      <c r="I1181" t="s">
        <v>5056</v>
      </c>
      <c r="J1181">
        <v>90900</v>
      </c>
      <c r="K1181">
        <v>363600</v>
      </c>
      <c r="L1181" t="s">
        <v>3542</v>
      </c>
    </row>
    <row r="1182" spans="2:12">
      <c r="B1182">
        <v>18</v>
      </c>
      <c r="C1182">
        <v>35</v>
      </c>
      <c r="D1182">
        <v>295</v>
      </c>
      <c r="E1182" t="s">
        <v>2425</v>
      </c>
      <c r="F1182" t="s">
        <v>2228</v>
      </c>
      <c r="G1182" t="s">
        <v>1599</v>
      </c>
      <c r="H1182" t="s">
        <v>5066</v>
      </c>
      <c r="I1182" t="s">
        <v>5067</v>
      </c>
      <c r="J1182">
        <v>92900</v>
      </c>
      <c r="K1182">
        <v>371600</v>
      </c>
      <c r="L1182" t="s">
        <v>3542</v>
      </c>
    </row>
    <row r="1183" spans="2:12">
      <c r="B1183">
        <v>18</v>
      </c>
      <c r="C1183">
        <v>40</v>
      </c>
      <c r="D1183">
        <v>225</v>
      </c>
      <c r="E1183" t="s">
        <v>2431</v>
      </c>
      <c r="F1183" t="s">
        <v>2228</v>
      </c>
      <c r="G1183" t="s">
        <v>1599</v>
      </c>
      <c r="H1183" t="s">
        <v>5004</v>
      </c>
      <c r="I1183" t="s">
        <v>5005</v>
      </c>
      <c r="J1183">
        <v>53900</v>
      </c>
      <c r="K1183">
        <v>215600</v>
      </c>
      <c r="L1183" t="s">
        <v>3542</v>
      </c>
    </row>
    <row r="1184" spans="2:12">
      <c r="B1184">
        <v>18</v>
      </c>
      <c r="C1184">
        <v>40</v>
      </c>
      <c r="D1184">
        <v>225</v>
      </c>
      <c r="E1184" t="s">
        <v>2319</v>
      </c>
      <c r="F1184" t="s">
        <v>2228</v>
      </c>
      <c r="G1184" t="s">
        <v>1599</v>
      </c>
      <c r="H1184" t="s">
        <v>5002</v>
      </c>
      <c r="I1184" t="s">
        <v>5003</v>
      </c>
      <c r="J1184">
        <v>53900</v>
      </c>
      <c r="K1184">
        <v>215600</v>
      </c>
      <c r="L1184" t="s">
        <v>3542</v>
      </c>
    </row>
    <row r="1185" spans="2:12">
      <c r="B1185">
        <v>18</v>
      </c>
      <c r="C1185">
        <v>40</v>
      </c>
      <c r="D1185">
        <v>245</v>
      </c>
      <c r="E1185" t="s">
        <v>2416</v>
      </c>
      <c r="F1185" t="s">
        <v>2228</v>
      </c>
      <c r="G1185" t="s">
        <v>1599</v>
      </c>
      <c r="H1185" t="s">
        <v>5019</v>
      </c>
      <c r="I1185" t="s">
        <v>5020</v>
      </c>
      <c r="J1185">
        <v>71700</v>
      </c>
      <c r="K1185">
        <v>286800</v>
      </c>
      <c r="L1185" t="s">
        <v>3542</v>
      </c>
    </row>
    <row r="1186" spans="2:12">
      <c r="B1186">
        <v>18</v>
      </c>
      <c r="C1186">
        <v>40</v>
      </c>
      <c r="D1186">
        <v>245</v>
      </c>
      <c r="E1186" t="s">
        <v>2325</v>
      </c>
      <c r="F1186" t="s">
        <v>2228</v>
      </c>
      <c r="G1186" t="s">
        <v>1599</v>
      </c>
      <c r="H1186" t="s">
        <v>4109</v>
      </c>
      <c r="I1186" t="s">
        <v>5021</v>
      </c>
      <c r="J1186">
        <v>69400</v>
      </c>
      <c r="K1186">
        <v>277600</v>
      </c>
      <c r="L1186" t="s">
        <v>3542</v>
      </c>
    </row>
    <row r="1187" spans="2:12">
      <c r="B1187">
        <v>18</v>
      </c>
      <c r="C1187">
        <v>40</v>
      </c>
      <c r="D1187">
        <v>255</v>
      </c>
      <c r="E1187" t="s">
        <v>2421</v>
      </c>
      <c r="F1187" t="s">
        <v>2228</v>
      </c>
      <c r="G1187" t="s">
        <v>1599</v>
      </c>
      <c r="H1187" t="s">
        <v>5027</v>
      </c>
      <c r="I1187" t="s">
        <v>5028</v>
      </c>
      <c r="J1187">
        <v>83000</v>
      </c>
      <c r="K1187">
        <v>332000</v>
      </c>
      <c r="L1187" t="s">
        <v>3542</v>
      </c>
    </row>
    <row r="1188" spans="2:12">
      <c r="B1188">
        <v>18</v>
      </c>
      <c r="C1188">
        <v>40</v>
      </c>
      <c r="D1188">
        <v>255</v>
      </c>
      <c r="E1188" t="s">
        <v>2407</v>
      </c>
      <c r="F1188" t="s">
        <v>2228</v>
      </c>
      <c r="G1188" t="s">
        <v>1599</v>
      </c>
      <c r="H1188" t="s">
        <v>4114</v>
      </c>
      <c r="I1188" t="s">
        <v>5026</v>
      </c>
      <c r="J1188">
        <v>83000</v>
      </c>
      <c r="K1188">
        <v>332000</v>
      </c>
      <c r="L1188" t="s">
        <v>5839</v>
      </c>
    </row>
    <row r="1189" spans="2:12">
      <c r="B1189">
        <v>18</v>
      </c>
      <c r="C1189">
        <v>40</v>
      </c>
      <c r="D1189">
        <v>255</v>
      </c>
      <c r="E1189" t="s">
        <v>2407</v>
      </c>
      <c r="F1189" t="s">
        <v>2228</v>
      </c>
      <c r="G1189" t="s">
        <v>1599</v>
      </c>
      <c r="H1189" t="s">
        <v>4114</v>
      </c>
      <c r="I1189" t="s">
        <v>5026</v>
      </c>
      <c r="J1189">
        <v>83000</v>
      </c>
      <c r="K1189">
        <v>332000</v>
      </c>
      <c r="L1189" t="s">
        <v>5839</v>
      </c>
    </row>
    <row r="1190" spans="2:12">
      <c r="B1190">
        <v>18</v>
      </c>
      <c r="C1190">
        <v>40</v>
      </c>
      <c r="D1190">
        <v>265</v>
      </c>
      <c r="E1190" t="s">
        <v>2326</v>
      </c>
      <c r="F1190" t="s">
        <v>2228</v>
      </c>
      <c r="G1190" t="s">
        <v>1599</v>
      </c>
      <c r="H1190" t="s">
        <v>5038</v>
      </c>
      <c r="I1190" t="s">
        <v>5039</v>
      </c>
      <c r="J1190">
        <v>79900</v>
      </c>
      <c r="K1190">
        <v>319600</v>
      </c>
      <c r="L1190" t="s">
        <v>3542</v>
      </c>
    </row>
    <row r="1191" spans="2:12">
      <c r="B1191">
        <v>18</v>
      </c>
      <c r="C1191">
        <v>40</v>
      </c>
      <c r="D1191">
        <v>275</v>
      </c>
      <c r="E1191" t="s">
        <v>2407</v>
      </c>
      <c r="F1191" t="s">
        <v>2228</v>
      </c>
      <c r="G1191" t="s">
        <v>1599</v>
      </c>
      <c r="H1191" t="s">
        <v>5047</v>
      </c>
      <c r="I1191" t="s">
        <v>5048</v>
      </c>
      <c r="J1191">
        <v>82700</v>
      </c>
      <c r="K1191">
        <v>330800</v>
      </c>
      <c r="L1191" t="s">
        <v>3542</v>
      </c>
    </row>
    <row r="1192" spans="2:12">
      <c r="B1192">
        <v>18</v>
      </c>
      <c r="C1192">
        <v>45</v>
      </c>
      <c r="D1192">
        <v>225</v>
      </c>
      <c r="E1192" t="s">
        <v>2421</v>
      </c>
      <c r="F1192" t="s">
        <v>2228</v>
      </c>
      <c r="G1192" t="s">
        <v>1599</v>
      </c>
      <c r="H1192" t="s">
        <v>4293</v>
      </c>
      <c r="I1192" t="s">
        <v>5006</v>
      </c>
      <c r="J1192">
        <v>49300</v>
      </c>
      <c r="K1192">
        <v>197200</v>
      </c>
      <c r="L1192" t="s">
        <v>3542</v>
      </c>
    </row>
    <row r="1193" spans="2:12">
      <c r="B1193">
        <v>19</v>
      </c>
      <c r="C1193">
        <v>30</v>
      </c>
      <c r="D1193">
        <v>285</v>
      </c>
      <c r="E1193" t="s">
        <v>2418</v>
      </c>
      <c r="F1193" t="s">
        <v>2228</v>
      </c>
      <c r="G1193" t="s">
        <v>1599</v>
      </c>
      <c r="H1193" t="s">
        <v>5049</v>
      </c>
      <c r="I1193" t="s">
        <v>5050</v>
      </c>
      <c r="J1193">
        <v>112500</v>
      </c>
      <c r="K1193">
        <v>450000</v>
      </c>
      <c r="L1193" t="s">
        <v>3542</v>
      </c>
    </row>
    <row r="1194" spans="2:12">
      <c r="B1194">
        <v>19</v>
      </c>
      <c r="C1194">
        <v>30</v>
      </c>
      <c r="D1194">
        <v>285</v>
      </c>
      <c r="E1194" t="s">
        <v>2424</v>
      </c>
      <c r="F1194" t="s">
        <v>2228</v>
      </c>
      <c r="G1194" t="s">
        <v>1599</v>
      </c>
      <c r="H1194" t="s">
        <v>4459</v>
      </c>
      <c r="I1194" t="s">
        <v>5051</v>
      </c>
      <c r="J1194">
        <v>96700</v>
      </c>
      <c r="K1194">
        <v>386800</v>
      </c>
      <c r="L1194" t="s">
        <v>3542</v>
      </c>
    </row>
    <row r="1195" spans="2:12">
      <c r="B1195">
        <v>19</v>
      </c>
      <c r="C1195">
        <v>35</v>
      </c>
      <c r="D1195">
        <v>245</v>
      </c>
      <c r="E1195" t="s">
        <v>2430</v>
      </c>
      <c r="F1195" t="s">
        <v>2228</v>
      </c>
      <c r="G1195" t="s">
        <v>1599</v>
      </c>
      <c r="H1195" t="s">
        <v>5007</v>
      </c>
      <c r="I1195" t="s">
        <v>5008</v>
      </c>
      <c r="J1195">
        <v>80000</v>
      </c>
      <c r="K1195">
        <v>320000</v>
      </c>
      <c r="L1195" t="s">
        <v>3542</v>
      </c>
    </row>
    <row r="1196" spans="2:12">
      <c r="B1196">
        <v>19</v>
      </c>
      <c r="C1196">
        <v>35</v>
      </c>
      <c r="D1196">
        <v>245</v>
      </c>
      <c r="E1196" t="s">
        <v>2416</v>
      </c>
      <c r="F1196" t="s">
        <v>2228</v>
      </c>
      <c r="G1196" t="s">
        <v>1599</v>
      </c>
      <c r="H1196" t="s">
        <v>4328</v>
      </c>
      <c r="I1196" t="s">
        <v>5010</v>
      </c>
      <c r="J1196">
        <v>76400</v>
      </c>
      <c r="K1196">
        <v>305600</v>
      </c>
      <c r="L1196" t="s">
        <v>3542</v>
      </c>
    </row>
    <row r="1197" spans="2:12">
      <c r="B1197">
        <v>19</v>
      </c>
      <c r="C1197">
        <v>35</v>
      </c>
      <c r="D1197">
        <v>245</v>
      </c>
      <c r="E1197" t="s">
        <v>2320</v>
      </c>
      <c r="F1197" t="s">
        <v>2228</v>
      </c>
      <c r="G1197" t="s">
        <v>1599</v>
      </c>
      <c r="H1197" t="s">
        <v>4194</v>
      </c>
      <c r="I1197" t="s">
        <v>5009</v>
      </c>
      <c r="J1197">
        <v>76400</v>
      </c>
      <c r="K1197">
        <v>305600</v>
      </c>
      <c r="L1197" t="s">
        <v>3542</v>
      </c>
    </row>
    <row r="1198" spans="2:12">
      <c r="B1198">
        <v>19</v>
      </c>
      <c r="C1198">
        <v>35</v>
      </c>
      <c r="D1198">
        <v>255</v>
      </c>
      <c r="E1198" t="s">
        <v>2422</v>
      </c>
      <c r="F1198" t="s">
        <v>2228</v>
      </c>
      <c r="G1198" t="s">
        <v>1599</v>
      </c>
      <c r="H1198" t="s">
        <v>4375</v>
      </c>
      <c r="I1198" t="s">
        <v>5025</v>
      </c>
      <c r="J1198">
        <v>89400</v>
      </c>
      <c r="K1198">
        <v>357600</v>
      </c>
      <c r="L1198" t="s">
        <v>5839</v>
      </c>
    </row>
    <row r="1199" spans="2:12">
      <c r="B1199">
        <v>19</v>
      </c>
      <c r="C1199">
        <v>35</v>
      </c>
      <c r="D1199">
        <v>255</v>
      </c>
      <c r="E1199" t="s">
        <v>2422</v>
      </c>
      <c r="F1199" t="s">
        <v>2228</v>
      </c>
      <c r="G1199" t="s">
        <v>1599</v>
      </c>
      <c r="H1199" t="s">
        <v>4375</v>
      </c>
      <c r="I1199" t="s">
        <v>5025</v>
      </c>
      <c r="J1199">
        <v>89400</v>
      </c>
      <c r="K1199">
        <v>357600</v>
      </c>
      <c r="L1199" t="s">
        <v>5839</v>
      </c>
    </row>
    <row r="1200" spans="2:12">
      <c r="B1200">
        <v>19</v>
      </c>
      <c r="C1200">
        <v>35</v>
      </c>
      <c r="D1200">
        <v>265</v>
      </c>
      <c r="E1200" t="s">
        <v>2424</v>
      </c>
      <c r="F1200" t="s">
        <v>2228</v>
      </c>
      <c r="G1200" t="s">
        <v>1599</v>
      </c>
      <c r="H1200" t="s">
        <v>4403</v>
      </c>
      <c r="I1200" t="s">
        <v>5033</v>
      </c>
      <c r="J1200">
        <v>92300</v>
      </c>
      <c r="K1200">
        <v>369200</v>
      </c>
      <c r="L1200" t="s">
        <v>5839</v>
      </c>
    </row>
    <row r="1201" spans="2:12">
      <c r="B1201">
        <v>19</v>
      </c>
      <c r="C1201">
        <v>35</v>
      </c>
      <c r="D1201">
        <v>265</v>
      </c>
      <c r="E1201" t="s">
        <v>2424</v>
      </c>
      <c r="F1201" t="s">
        <v>2228</v>
      </c>
      <c r="G1201" t="s">
        <v>1599</v>
      </c>
      <c r="H1201" t="s">
        <v>4403</v>
      </c>
      <c r="I1201" t="s">
        <v>5033</v>
      </c>
      <c r="J1201">
        <v>92300</v>
      </c>
      <c r="K1201">
        <v>369200</v>
      </c>
      <c r="L1201" t="s">
        <v>5839</v>
      </c>
    </row>
    <row r="1202" spans="2:12">
      <c r="B1202">
        <v>19</v>
      </c>
      <c r="C1202">
        <v>35</v>
      </c>
      <c r="D1202">
        <v>265</v>
      </c>
      <c r="E1202" t="s">
        <v>2424</v>
      </c>
      <c r="F1202" t="s">
        <v>2228</v>
      </c>
      <c r="G1202" t="s">
        <v>1599</v>
      </c>
      <c r="H1202" t="s">
        <v>4403</v>
      </c>
      <c r="I1202" t="s">
        <v>5033</v>
      </c>
      <c r="J1202">
        <v>92300</v>
      </c>
      <c r="K1202">
        <v>369200</v>
      </c>
      <c r="L1202" t="s">
        <v>5839</v>
      </c>
    </row>
    <row r="1203" spans="2:12">
      <c r="B1203">
        <v>19</v>
      </c>
      <c r="C1203">
        <v>35</v>
      </c>
      <c r="D1203">
        <v>265</v>
      </c>
      <c r="E1203" t="s">
        <v>2323</v>
      </c>
      <c r="F1203" t="s">
        <v>2228</v>
      </c>
      <c r="G1203" t="s">
        <v>1599</v>
      </c>
      <c r="H1203" t="s">
        <v>5034</v>
      </c>
      <c r="I1203" t="s">
        <v>5035</v>
      </c>
      <c r="J1203">
        <v>92300</v>
      </c>
      <c r="K1203">
        <v>369200</v>
      </c>
      <c r="L1203" t="s">
        <v>3542</v>
      </c>
    </row>
    <row r="1204" spans="2:12">
      <c r="B1204">
        <v>19</v>
      </c>
      <c r="C1204">
        <v>35</v>
      </c>
      <c r="D1204">
        <v>275</v>
      </c>
      <c r="E1204" t="s">
        <v>2408</v>
      </c>
      <c r="F1204" t="s">
        <v>2228</v>
      </c>
      <c r="G1204" t="s">
        <v>1599</v>
      </c>
      <c r="H1204" t="s">
        <v>5042</v>
      </c>
      <c r="I1204" t="s">
        <v>5043</v>
      </c>
      <c r="J1204">
        <v>85300</v>
      </c>
      <c r="K1204">
        <v>341200</v>
      </c>
      <c r="L1204" t="s">
        <v>3542</v>
      </c>
    </row>
    <row r="1205" spans="2:12">
      <c r="B1205">
        <v>19</v>
      </c>
      <c r="C1205">
        <v>35</v>
      </c>
      <c r="D1205">
        <v>285</v>
      </c>
      <c r="E1205" t="s">
        <v>2407</v>
      </c>
      <c r="F1205" t="s">
        <v>2228</v>
      </c>
      <c r="G1205" t="s">
        <v>1599</v>
      </c>
      <c r="H1205" t="s">
        <v>5057</v>
      </c>
      <c r="I1205" t="s">
        <v>5058</v>
      </c>
      <c r="J1205">
        <v>107300</v>
      </c>
      <c r="K1205">
        <v>429200</v>
      </c>
      <c r="L1205" t="s">
        <v>3542</v>
      </c>
    </row>
    <row r="1206" spans="2:12">
      <c r="B1206">
        <v>19</v>
      </c>
      <c r="C1206">
        <v>35</v>
      </c>
      <c r="D1206">
        <v>295</v>
      </c>
      <c r="E1206" t="s">
        <v>2411</v>
      </c>
      <c r="F1206" t="s">
        <v>2228</v>
      </c>
      <c r="G1206" t="s">
        <v>1599</v>
      </c>
      <c r="H1206" t="s">
        <v>4501</v>
      </c>
      <c r="I1206" t="s">
        <v>5068</v>
      </c>
      <c r="J1206">
        <v>104000</v>
      </c>
      <c r="K1206">
        <v>416000</v>
      </c>
      <c r="L1206" t="s">
        <v>5839</v>
      </c>
    </row>
    <row r="1207" spans="2:12">
      <c r="B1207">
        <v>19</v>
      </c>
      <c r="C1207">
        <v>35</v>
      </c>
      <c r="D1207">
        <v>295</v>
      </c>
      <c r="E1207" t="s">
        <v>2411</v>
      </c>
      <c r="F1207" t="s">
        <v>2228</v>
      </c>
      <c r="G1207" t="s">
        <v>1599</v>
      </c>
      <c r="H1207" t="s">
        <v>4501</v>
      </c>
      <c r="I1207" t="s">
        <v>5068</v>
      </c>
      <c r="J1207">
        <v>104000</v>
      </c>
      <c r="K1207">
        <v>416000</v>
      </c>
      <c r="L1207" t="s">
        <v>5839</v>
      </c>
    </row>
    <row r="1208" spans="2:12">
      <c r="B1208">
        <v>19</v>
      </c>
      <c r="C1208">
        <v>35</v>
      </c>
      <c r="D1208">
        <v>305</v>
      </c>
      <c r="E1208" t="s">
        <v>2435</v>
      </c>
      <c r="F1208" t="s">
        <v>2228</v>
      </c>
      <c r="G1208" t="s">
        <v>1599</v>
      </c>
      <c r="H1208" t="s">
        <v>5075</v>
      </c>
      <c r="I1208" t="s">
        <v>5076</v>
      </c>
      <c r="J1208">
        <v>97100</v>
      </c>
      <c r="K1208">
        <v>388400</v>
      </c>
      <c r="L1208" t="s">
        <v>3542</v>
      </c>
    </row>
    <row r="1209" spans="2:12">
      <c r="B1209">
        <v>19</v>
      </c>
      <c r="C1209">
        <v>40</v>
      </c>
      <c r="D1209">
        <v>265</v>
      </c>
      <c r="E1209" t="s">
        <v>2435</v>
      </c>
      <c r="F1209" t="s">
        <v>2228</v>
      </c>
      <c r="G1209" t="s">
        <v>1599</v>
      </c>
      <c r="H1209" t="s">
        <v>4420</v>
      </c>
      <c r="I1209" t="s">
        <v>5037</v>
      </c>
      <c r="J1209">
        <v>82300</v>
      </c>
      <c r="K1209">
        <v>329200</v>
      </c>
      <c r="L1209" t="s">
        <v>3542</v>
      </c>
    </row>
    <row r="1210" spans="2:12">
      <c r="B1210">
        <v>19</v>
      </c>
      <c r="C1210">
        <v>40</v>
      </c>
      <c r="D1210">
        <v>285</v>
      </c>
      <c r="E1210" t="s">
        <v>2425</v>
      </c>
      <c r="F1210" t="s">
        <v>2228</v>
      </c>
      <c r="G1210" t="s">
        <v>1599</v>
      </c>
      <c r="H1210" t="s">
        <v>5061</v>
      </c>
      <c r="I1210" t="s">
        <v>5062</v>
      </c>
      <c r="J1210">
        <v>93500</v>
      </c>
      <c r="K1210">
        <v>374000</v>
      </c>
      <c r="L1210" t="s">
        <v>3542</v>
      </c>
    </row>
    <row r="1211" spans="2:12">
      <c r="B1211">
        <v>19</v>
      </c>
      <c r="C1211">
        <v>45</v>
      </c>
      <c r="D1211">
        <v>255</v>
      </c>
      <c r="E1211" t="s">
        <v>2408</v>
      </c>
      <c r="F1211" t="s">
        <v>2228</v>
      </c>
      <c r="G1211" t="s">
        <v>1599</v>
      </c>
      <c r="H1211" t="s">
        <v>5030</v>
      </c>
      <c r="I1211" t="s">
        <v>5031</v>
      </c>
      <c r="J1211">
        <v>75700</v>
      </c>
      <c r="K1211">
        <v>302800</v>
      </c>
      <c r="L1211" t="s">
        <v>3542</v>
      </c>
    </row>
    <row r="1212" spans="2:12">
      <c r="B1212">
        <v>20</v>
      </c>
      <c r="C1212">
        <v>25</v>
      </c>
      <c r="D1212">
        <v>335</v>
      </c>
      <c r="E1212" t="s">
        <v>2407</v>
      </c>
      <c r="F1212" t="s">
        <v>2228</v>
      </c>
      <c r="G1212" t="s">
        <v>1599</v>
      </c>
      <c r="H1212" t="s">
        <v>5082</v>
      </c>
      <c r="I1212" t="s">
        <v>5083</v>
      </c>
      <c r="J1212">
        <v>148100</v>
      </c>
      <c r="K1212">
        <v>592400</v>
      </c>
      <c r="L1212" t="s">
        <v>3542</v>
      </c>
    </row>
    <row r="1213" spans="2:12">
      <c r="B1213">
        <v>20</v>
      </c>
      <c r="C1213">
        <v>30</v>
      </c>
      <c r="D1213">
        <v>265</v>
      </c>
      <c r="E1213" t="s">
        <v>2418</v>
      </c>
      <c r="F1213" t="s">
        <v>2228</v>
      </c>
      <c r="G1213" t="s">
        <v>1599</v>
      </c>
      <c r="H1213" t="s">
        <v>4397</v>
      </c>
      <c r="I1213" t="s">
        <v>5032</v>
      </c>
      <c r="J1213">
        <v>114300</v>
      </c>
      <c r="K1213">
        <v>457200</v>
      </c>
      <c r="L1213" t="s">
        <v>3542</v>
      </c>
    </row>
    <row r="1214" spans="2:12">
      <c r="B1214">
        <v>20</v>
      </c>
      <c r="C1214">
        <v>30</v>
      </c>
      <c r="D1214">
        <v>275</v>
      </c>
      <c r="E1214" t="s">
        <v>2325</v>
      </c>
      <c r="F1214" t="s">
        <v>2228</v>
      </c>
      <c r="G1214" t="s">
        <v>1599</v>
      </c>
      <c r="H1214" t="s">
        <v>4122</v>
      </c>
      <c r="I1214" t="s">
        <v>5040</v>
      </c>
      <c r="J1214">
        <v>116300</v>
      </c>
      <c r="K1214">
        <v>465200</v>
      </c>
      <c r="L1214" t="s">
        <v>3542</v>
      </c>
    </row>
    <row r="1215" spans="2:12">
      <c r="B1215">
        <v>20</v>
      </c>
      <c r="C1215">
        <v>30</v>
      </c>
      <c r="D1215">
        <v>285</v>
      </c>
      <c r="E1215" t="s">
        <v>2421</v>
      </c>
      <c r="F1215" t="s">
        <v>2228</v>
      </c>
      <c r="G1215" t="s">
        <v>1599</v>
      </c>
      <c r="H1215" t="s">
        <v>5053</v>
      </c>
      <c r="I1215" t="s">
        <v>5054</v>
      </c>
      <c r="J1215">
        <v>127400</v>
      </c>
      <c r="K1215">
        <v>509600</v>
      </c>
      <c r="L1215" t="s">
        <v>3542</v>
      </c>
    </row>
    <row r="1216" spans="2:12">
      <c r="B1216">
        <v>20</v>
      </c>
      <c r="C1216">
        <v>30</v>
      </c>
      <c r="D1216">
        <v>285</v>
      </c>
      <c r="E1216" t="s">
        <v>2407</v>
      </c>
      <c r="F1216" t="s">
        <v>2228</v>
      </c>
      <c r="G1216" t="s">
        <v>1599</v>
      </c>
      <c r="H1216" t="s">
        <v>4461</v>
      </c>
      <c r="I1216" t="s">
        <v>5052</v>
      </c>
      <c r="J1216">
        <v>121700</v>
      </c>
      <c r="K1216">
        <v>486800</v>
      </c>
      <c r="L1216" t="s">
        <v>5839</v>
      </c>
    </row>
    <row r="1217" spans="2:12">
      <c r="B1217">
        <v>20</v>
      </c>
      <c r="C1217">
        <v>30</v>
      </c>
      <c r="D1217">
        <v>285</v>
      </c>
      <c r="E1217" t="s">
        <v>2407</v>
      </c>
      <c r="F1217" t="s">
        <v>2228</v>
      </c>
      <c r="G1217" t="s">
        <v>1599</v>
      </c>
      <c r="H1217" t="s">
        <v>4461</v>
      </c>
      <c r="I1217" t="s">
        <v>5052</v>
      </c>
      <c r="J1217">
        <v>121700</v>
      </c>
      <c r="K1217">
        <v>486800</v>
      </c>
      <c r="L1217" t="s">
        <v>5839</v>
      </c>
    </row>
    <row r="1218" spans="2:12">
      <c r="B1218">
        <v>20</v>
      </c>
      <c r="C1218">
        <v>30</v>
      </c>
      <c r="D1218">
        <v>285</v>
      </c>
      <c r="E1218" t="s">
        <v>2407</v>
      </c>
      <c r="F1218" t="s">
        <v>2228</v>
      </c>
      <c r="G1218" t="s">
        <v>1599</v>
      </c>
      <c r="H1218" t="s">
        <v>4467</v>
      </c>
      <c r="I1218" t="s">
        <v>5055</v>
      </c>
      <c r="J1218">
        <v>123500</v>
      </c>
      <c r="K1218">
        <v>494000</v>
      </c>
      <c r="L1218" t="s">
        <v>3542</v>
      </c>
    </row>
    <row r="1219" spans="2:12">
      <c r="B1219">
        <v>20</v>
      </c>
      <c r="C1219">
        <v>30</v>
      </c>
      <c r="D1219">
        <v>295</v>
      </c>
      <c r="E1219" t="s">
        <v>2409</v>
      </c>
      <c r="F1219" t="s">
        <v>2228</v>
      </c>
      <c r="G1219" t="s">
        <v>1599</v>
      </c>
      <c r="H1219" t="s">
        <v>4495</v>
      </c>
      <c r="I1219" t="s">
        <v>5063</v>
      </c>
      <c r="J1219">
        <v>121800</v>
      </c>
      <c r="K1219">
        <v>487200</v>
      </c>
      <c r="L1219" t="s">
        <v>5839</v>
      </c>
    </row>
    <row r="1220" spans="2:12">
      <c r="B1220">
        <v>20</v>
      </c>
      <c r="C1220">
        <v>30</v>
      </c>
      <c r="D1220">
        <v>295</v>
      </c>
      <c r="E1220" t="s">
        <v>2409</v>
      </c>
      <c r="F1220" t="s">
        <v>2228</v>
      </c>
      <c r="G1220" t="s">
        <v>1599</v>
      </c>
      <c r="H1220" t="s">
        <v>4495</v>
      </c>
      <c r="I1220" t="s">
        <v>5063</v>
      </c>
      <c r="J1220">
        <v>121800</v>
      </c>
      <c r="K1220">
        <v>487200</v>
      </c>
      <c r="L1220" t="s">
        <v>5839</v>
      </c>
    </row>
    <row r="1221" spans="2:12">
      <c r="B1221">
        <v>20</v>
      </c>
      <c r="C1221">
        <v>30</v>
      </c>
      <c r="D1221">
        <v>305</v>
      </c>
      <c r="E1221" t="s">
        <v>2425</v>
      </c>
      <c r="F1221" t="s">
        <v>2228</v>
      </c>
      <c r="G1221" t="s">
        <v>1599</v>
      </c>
      <c r="H1221" t="s">
        <v>4517</v>
      </c>
      <c r="I1221" t="s">
        <v>5070</v>
      </c>
      <c r="J1221">
        <v>123900</v>
      </c>
      <c r="K1221">
        <v>495600</v>
      </c>
      <c r="L1221" t="s">
        <v>5839</v>
      </c>
    </row>
    <row r="1222" spans="2:12">
      <c r="B1222">
        <v>20</v>
      </c>
      <c r="C1222">
        <v>30</v>
      </c>
      <c r="D1222">
        <v>305</v>
      </c>
      <c r="E1222" t="s">
        <v>2425</v>
      </c>
      <c r="F1222" t="s">
        <v>2228</v>
      </c>
      <c r="G1222" t="s">
        <v>1599</v>
      </c>
      <c r="H1222" t="s">
        <v>4517</v>
      </c>
      <c r="I1222" t="s">
        <v>5070</v>
      </c>
      <c r="J1222">
        <v>129800</v>
      </c>
      <c r="K1222">
        <v>519200</v>
      </c>
      <c r="L1222" t="s">
        <v>5839</v>
      </c>
    </row>
    <row r="1223" spans="2:12">
      <c r="B1223">
        <v>20</v>
      </c>
      <c r="C1223">
        <v>30</v>
      </c>
      <c r="D1223">
        <v>335</v>
      </c>
      <c r="E1223" t="s">
        <v>2427</v>
      </c>
      <c r="F1223" t="s">
        <v>2228</v>
      </c>
      <c r="G1223" t="s">
        <v>1599</v>
      </c>
      <c r="H1223" t="s">
        <v>4885</v>
      </c>
      <c r="I1223" t="s">
        <v>5084</v>
      </c>
      <c r="J1223">
        <v>131100</v>
      </c>
      <c r="K1223">
        <v>524400</v>
      </c>
      <c r="L1223" t="s">
        <v>3542</v>
      </c>
    </row>
    <row r="1224" spans="2:12">
      <c r="B1224">
        <v>20</v>
      </c>
      <c r="C1224">
        <v>35</v>
      </c>
      <c r="D1224">
        <v>245</v>
      </c>
      <c r="E1224" t="s">
        <v>2421</v>
      </c>
      <c r="F1224" t="s">
        <v>2228</v>
      </c>
      <c r="G1224" t="s">
        <v>1599</v>
      </c>
      <c r="H1224" t="s">
        <v>4332</v>
      </c>
      <c r="I1224" t="s">
        <v>5012</v>
      </c>
      <c r="J1224">
        <v>93400</v>
      </c>
      <c r="K1224">
        <v>373600</v>
      </c>
      <c r="L1224" t="s">
        <v>3542</v>
      </c>
    </row>
    <row r="1225" spans="2:12">
      <c r="B1225">
        <v>20</v>
      </c>
      <c r="C1225">
        <v>35</v>
      </c>
      <c r="D1225">
        <v>245</v>
      </c>
      <c r="E1225" t="s">
        <v>2421</v>
      </c>
      <c r="F1225" t="s">
        <v>2228</v>
      </c>
      <c r="G1225" t="s">
        <v>1599</v>
      </c>
      <c r="H1225" t="s">
        <v>5013</v>
      </c>
      <c r="I1225" t="s">
        <v>5014</v>
      </c>
      <c r="J1225">
        <v>97700</v>
      </c>
      <c r="K1225">
        <v>390800</v>
      </c>
      <c r="L1225" t="s">
        <v>3542</v>
      </c>
    </row>
    <row r="1226" spans="2:12">
      <c r="B1226">
        <v>20</v>
      </c>
      <c r="C1226">
        <v>35</v>
      </c>
      <c r="D1226">
        <v>245</v>
      </c>
      <c r="E1226" t="s">
        <v>2322</v>
      </c>
      <c r="F1226" t="s">
        <v>2228</v>
      </c>
      <c r="G1226" t="s">
        <v>1599</v>
      </c>
      <c r="H1226" t="s">
        <v>3685</v>
      </c>
      <c r="I1226" t="s">
        <v>5011</v>
      </c>
      <c r="J1226">
        <v>92900</v>
      </c>
      <c r="K1226">
        <v>371600</v>
      </c>
      <c r="L1226" t="s">
        <v>3542</v>
      </c>
    </row>
    <row r="1227" spans="2:12">
      <c r="B1227">
        <v>20</v>
      </c>
      <c r="C1227">
        <v>35</v>
      </c>
      <c r="D1227">
        <v>265</v>
      </c>
      <c r="E1227" t="s">
        <v>2407</v>
      </c>
      <c r="F1227" t="s">
        <v>2228</v>
      </c>
      <c r="G1227" t="s">
        <v>1599</v>
      </c>
      <c r="H1227" t="s">
        <v>4405</v>
      </c>
      <c r="I1227" t="s">
        <v>5036</v>
      </c>
      <c r="J1227">
        <v>99800</v>
      </c>
      <c r="K1227">
        <v>399200</v>
      </c>
      <c r="L1227" t="s">
        <v>3542</v>
      </c>
    </row>
    <row r="1228" spans="2:12">
      <c r="B1228">
        <v>20</v>
      </c>
      <c r="C1228">
        <v>35</v>
      </c>
      <c r="D1228">
        <v>275</v>
      </c>
      <c r="E1228" t="s">
        <v>2435</v>
      </c>
      <c r="F1228" t="s">
        <v>2228</v>
      </c>
      <c r="G1228" t="s">
        <v>1599</v>
      </c>
      <c r="H1228" t="s">
        <v>4442</v>
      </c>
      <c r="I1228" t="s">
        <v>5044</v>
      </c>
      <c r="J1228">
        <v>111600</v>
      </c>
      <c r="K1228">
        <v>446400</v>
      </c>
      <c r="L1228" t="s">
        <v>3542</v>
      </c>
    </row>
    <row r="1229" spans="2:12">
      <c r="B1229">
        <v>20</v>
      </c>
      <c r="C1229">
        <v>35</v>
      </c>
      <c r="D1229">
        <v>295</v>
      </c>
      <c r="E1229" t="s">
        <v>2410</v>
      </c>
      <c r="F1229" t="s">
        <v>2228</v>
      </c>
      <c r="G1229" t="s">
        <v>1599</v>
      </c>
      <c r="H1229" t="s">
        <v>4503</v>
      </c>
      <c r="I1229" t="s">
        <v>5069</v>
      </c>
      <c r="J1229">
        <v>122400</v>
      </c>
      <c r="K1229">
        <v>489600</v>
      </c>
      <c r="L1229" t="s">
        <v>3542</v>
      </c>
    </row>
    <row r="1230" spans="2:12">
      <c r="B1230">
        <v>20</v>
      </c>
      <c r="C1230">
        <v>35</v>
      </c>
      <c r="D1230">
        <v>315</v>
      </c>
      <c r="E1230" t="s">
        <v>2428</v>
      </c>
      <c r="F1230" t="s">
        <v>2228</v>
      </c>
      <c r="G1230" t="s">
        <v>1599</v>
      </c>
      <c r="H1230" t="s">
        <v>4267</v>
      </c>
      <c r="I1230" t="s">
        <v>5079</v>
      </c>
      <c r="J1230">
        <v>120400</v>
      </c>
      <c r="K1230">
        <v>481600</v>
      </c>
      <c r="L1230" t="s">
        <v>3542</v>
      </c>
    </row>
    <row r="1231" spans="2:12">
      <c r="B1231">
        <v>20</v>
      </c>
      <c r="C1231">
        <v>40</v>
      </c>
      <c r="D1231">
        <v>245</v>
      </c>
      <c r="E1231" t="s">
        <v>2407</v>
      </c>
      <c r="F1231" t="s">
        <v>2228</v>
      </c>
      <c r="G1231" t="s">
        <v>1599</v>
      </c>
      <c r="H1231" t="s">
        <v>4349</v>
      </c>
      <c r="I1231" t="s">
        <v>5022</v>
      </c>
      <c r="J1231">
        <v>82900</v>
      </c>
      <c r="K1231">
        <v>331600</v>
      </c>
      <c r="L1231" t="s">
        <v>3542</v>
      </c>
    </row>
    <row r="1232" spans="2:12">
      <c r="B1232">
        <v>20</v>
      </c>
      <c r="C1232">
        <v>40</v>
      </c>
      <c r="D1232">
        <v>255</v>
      </c>
      <c r="E1232" t="s">
        <v>2409</v>
      </c>
      <c r="F1232" t="s">
        <v>2228</v>
      </c>
      <c r="G1232" t="s">
        <v>1599</v>
      </c>
      <c r="H1232" t="s">
        <v>4120</v>
      </c>
      <c r="I1232" t="s">
        <v>5029</v>
      </c>
      <c r="J1232">
        <v>98200</v>
      </c>
      <c r="K1232">
        <v>392800</v>
      </c>
      <c r="L1232" t="s">
        <v>3542</v>
      </c>
    </row>
    <row r="1233" spans="2:12">
      <c r="B1233">
        <v>21</v>
      </c>
      <c r="C1233">
        <v>30</v>
      </c>
      <c r="D1233">
        <v>275</v>
      </c>
      <c r="E1233" t="s">
        <v>2424</v>
      </c>
      <c r="F1233" t="s">
        <v>2228</v>
      </c>
      <c r="G1233" t="s">
        <v>1599</v>
      </c>
      <c r="H1233" t="s">
        <v>4434</v>
      </c>
      <c r="I1233" t="s">
        <v>5041</v>
      </c>
      <c r="J1233">
        <v>152900</v>
      </c>
      <c r="K1233">
        <v>611600</v>
      </c>
      <c r="L1233" t="s">
        <v>3542</v>
      </c>
    </row>
    <row r="1234" spans="2:12">
      <c r="B1234">
        <v>21</v>
      </c>
      <c r="C1234">
        <v>30</v>
      </c>
      <c r="D1234">
        <v>325</v>
      </c>
      <c r="E1234" t="s">
        <v>2361</v>
      </c>
      <c r="F1234" t="s">
        <v>2228</v>
      </c>
      <c r="G1234" t="s">
        <v>1599</v>
      </c>
      <c r="H1234" t="s">
        <v>5080</v>
      </c>
      <c r="I1234" t="s">
        <v>5081</v>
      </c>
      <c r="J1234">
        <v>141200</v>
      </c>
      <c r="K1234">
        <v>564800</v>
      </c>
      <c r="L1234" t="s">
        <v>3542</v>
      </c>
    </row>
    <row r="1235" spans="2:12">
      <c r="B1235">
        <v>21</v>
      </c>
      <c r="C1235">
        <v>35</v>
      </c>
      <c r="D1235">
        <v>245</v>
      </c>
      <c r="E1235" t="s">
        <v>2422</v>
      </c>
      <c r="F1235" t="s">
        <v>2228</v>
      </c>
      <c r="G1235" t="s">
        <v>1599</v>
      </c>
      <c r="H1235" t="s">
        <v>5015</v>
      </c>
      <c r="I1235" t="s">
        <v>5016</v>
      </c>
      <c r="J1235">
        <v>108800</v>
      </c>
      <c r="K1235">
        <v>435200</v>
      </c>
      <c r="L1235" t="s">
        <v>3542</v>
      </c>
    </row>
    <row r="1236" spans="2:12">
      <c r="B1236">
        <v>21</v>
      </c>
      <c r="C1236">
        <v>35</v>
      </c>
      <c r="D1236">
        <v>275</v>
      </c>
      <c r="E1236" t="s">
        <v>2331</v>
      </c>
      <c r="F1236" t="s">
        <v>2228</v>
      </c>
      <c r="G1236" t="s">
        <v>1599</v>
      </c>
      <c r="H1236" t="s">
        <v>5045</v>
      </c>
      <c r="I1236" t="s">
        <v>5046</v>
      </c>
      <c r="J1236">
        <v>137900</v>
      </c>
      <c r="K1236">
        <v>551600</v>
      </c>
      <c r="L1236" t="s">
        <v>3542</v>
      </c>
    </row>
    <row r="1237" spans="2:12">
      <c r="B1237">
        <v>21</v>
      </c>
      <c r="C1237">
        <v>35</v>
      </c>
      <c r="D1237">
        <v>285</v>
      </c>
      <c r="E1237" t="s">
        <v>2342</v>
      </c>
      <c r="F1237" t="s">
        <v>2228</v>
      </c>
      <c r="G1237" t="s">
        <v>1599</v>
      </c>
      <c r="H1237" t="s">
        <v>5059</v>
      </c>
      <c r="I1237" t="s">
        <v>5060</v>
      </c>
      <c r="J1237">
        <v>122200</v>
      </c>
      <c r="K1237">
        <v>488800</v>
      </c>
      <c r="L1237" t="s">
        <v>3542</v>
      </c>
    </row>
    <row r="1238" spans="2:12">
      <c r="B1238">
        <v>21</v>
      </c>
      <c r="C1238">
        <v>40</v>
      </c>
      <c r="D1238">
        <v>245</v>
      </c>
      <c r="E1238" t="s">
        <v>2330</v>
      </c>
      <c r="F1238" t="s">
        <v>2228</v>
      </c>
      <c r="G1238" t="s">
        <v>1599</v>
      </c>
      <c r="H1238" t="s">
        <v>5023</v>
      </c>
      <c r="I1238" t="s">
        <v>5024</v>
      </c>
      <c r="J1238">
        <v>109700</v>
      </c>
      <c r="K1238">
        <v>438800</v>
      </c>
      <c r="L1238" t="s">
        <v>3542</v>
      </c>
    </row>
    <row r="1239" spans="2:12">
      <c r="B1239">
        <v>22</v>
      </c>
      <c r="C1239">
        <v>30</v>
      </c>
      <c r="D1239">
        <v>295</v>
      </c>
      <c r="E1239" t="s">
        <v>2425</v>
      </c>
      <c r="F1239" t="s">
        <v>2228</v>
      </c>
      <c r="G1239" t="s">
        <v>1599</v>
      </c>
      <c r="H1239" t="s">
        <v>5064</v>
      </c>
      <c r="I1239" t="s">
        <v>5065</v>
      </c>
      <c r="J1239">
        <v>144600</v>
      </c>
      <c r="K1239">
        <v>578400</v>
      </c>
      <c r="L1239" t="s">
        <v>3542</v>
      </c>
    </row>
    <row r="1240" spans="2:12">
      <c r="B1240">
        <v>22</v>
      </c>
      <c r="C1240">
        <v>30</v>
      </c>
      <c r="D1240">
        <v>305</v>
      </c>
      <c r="E1240" t="s">
        <v>2410</v>
      </c>
      <c r="F1240" t="s">
        <v>2228</v>
      </c>
      <c r="G1240" t="s">
        <v>1599</v>
      </c>
      <c r="H1240" t="s">
        <v>5071</v>
      </c>
      <c r="I1240" t="s">
        <v>5072</v>
      </c>
      <c r="J1240">
        <v>151700</v>
      </c>
      <c r="K1240">
        <v>606800</v>
      </c>
      <c r="L1240" t="s">
        <v>3542</v>
      </c>
    </row>
    <row r="1241" spans="2:12">
      <c r="B1241">
        <v>22</v>
      </c>
      <c r="C1241">
        <v>35</v>
      </c>
      <c r="D1241">
        <v>305</v>
      </c>
      <c r="E1241" t="s">
        <v>2428</v>
      </c>
      <c r="F1241" t="s">
        <v>2228</v>
      </c>
      <c r="G1241" t="s">
        <v>1599</v>
      </c>
      <c r="H1241" t="s">
        <v>5073</v>
      </c>
      <c r="I1241" t="s">
        <v>5074</v>
      </c>
      <c r="J1241">
        <v>144400</v>
      </c>
      <c r="K1241">
        <v>577600</v>
      </c>
      <c r="L1241" t="s">
        <v>3542</v>
      </c>
    </row>
    <row r="1242" spans="2:12">
      <c r="B1242">
        <v>23</v>
      </c>
      <c r="C1242">
        <v>25</v>
      </c>
      <c r="D1242">
        <v>315</v>
      </c>
      <c r="E1242" t="s">
        <v>2435</v>
      </c>
      <c r="F1242" t="s">
        <v>2228</v>
      </c>
      <c r="G1242" t="s">
        <v>1599</v>
      </c>
      <c r="H1242" t="s">
        <v>5077</v>
      </c>
      <c r="I1242" t="s">
        <v>5078</v>
      </c>
      <c r="J1242">
        <v>168500</v>
      </c>
      <c r="K1242">
        <v>674000</v>
      </c>
      <c r="L1242" t="s">
        <v>3542</v>
      </c>
    </row>
    <row r="1243" spans="2:12">
      <c r="B1243">
        <v>20</v>
      </c>
      <c r="C1243">
        <v>45</v>
      </c>
      <c r="D1243">
        <v>255</v>
      </c>
      <c r="E1243" t="s">
        <v>2355</v>
      </c>
      <c r="F1243" t="s">
        <v>2228</v>
      </c>
      <c r="G1243" t="s">
        <v>1671</v>
      </c>
      <c r="H1243" t="s">
        <v>5085</v>
      </c>
      <c r="I1243" t="s">
        <v>5086</v>
      </c>
      <c r="J1243">
        <v>69100</v>
      </c>
      <c r="K1243">
        <v>276400</v>
      </c>
      <c r="L1243" t="s">
        <v>3542</v>
      </c>
    </row>
    <row r="1244" spans="2:12">
      <c r="B1244">
        <v>16</v>
      </c>
      <c r="C1244">
        <v>55</v>
      </c>
      <c r="D1244">
        <v>195</v>
      </c>
      <c r="E1244" t="s">
        <v>2297</v>
      </c>
      <c r="F1244" t="s">
        <v>2228</v>
      </c>
      <c r="G1244" t="s">
        <v>1673</v>
      </c>
      <c r="H1244" t="s">
        <v>3563</v>
      </c>
      <c r="I1244" t="s">
        <v>5087</v>
      </c>
      <c r="J1244">
        <v>40700</v>
      </c>
      <c r="K1244">
        <v>162800</v>
      </c>
      <c r="L1244" t="s">
        <v>3542</v>
      </c>
    </row>
    <row r="1245" spans="2:12">
      <c r="B1245">
        <v>16</v>
      </c>
      <c r="C1245">
        <v>55</v>
      </c>
      <c r="D1245">
        <v>205</v>
      </c>
      <c r="E1245" t="s">
        <v>2380</v>
      </c>
      <c r="F1245" t="s">
        <v>2228</v>
      </c>
      <c r="G1245" t="s">
        <v>1673</v>
      </c>
      <c r="H1245" t="s">
        <v>5091</v>
      </c>
      <c r="I1245" t="s">
        <v>5092</v>
      </c>
      <c r="J1245">
        <v>34200</v>
      </c>
      <c r="K1245">
        <v>136800</v>
      </c>
      <c r="L1245" t="s">
        <v>3542</v>
      </c>
    </row>
    <row r="1246" spans="2:12">
      <c r="B1246">
        <v>16</v>
      </c>
      <c r="C1246">
        <v>65</v>
      </c>
      <c r="D1246">
        <v>215</v>
      </c>
      <c r="E1246" t="s">
        <v>2448</v>
      </c>
      <c r="F1246" t="s">
        <v>2228</v>
      </c>
      <c r="G1246" t="s">
        <v>1673</v>
      </c>
      <c r="H1246" t="s">
        <v>5102</v>
      </c>
      <c r="I1246" t="s">
        <v>5103</v>
      </c>
      <c r="J1246">
        <v>28400</v>
      </c>
      <c r="K1246">
        <v>113600</v>
      </c>
      <c r="L1246" t="s">
        <v>3542</v>
      </c>
    </row>
    <row r="1247" spans="2:12">
      <c r="B1247">
        <v>17</v>
      </c>
      <c r="C1247">
        <v>45</v>
      </c>
      <c r="D1247">
        <v>205</v>
      </c>
      <c r="E1247" t="s">
        <v>2304</v>
      </c>
      <c r="F1247" t="s">
        <v>2228</v>
      </c>
      <c r="G1247" t="s">
        <v>1673</v>
      </c>
      <c r="H1247" t="s">
        <v>3581</v>
      </c>
      <c r="I1247" t="s">
        <v>5088</v>
      </c>
      <c r="J1247">
        <v>43300</v>
      </c>
      <c r="K1247">
        <v>173200</v>
      </c>
      <c r="L1247" t="s">
        <v>3542</v>
      </c>
    </row>
    <row r="1248" spans="2:12">
      <c r="B1248">
        <v>17</v>
      </c>
      <c r="C1248">
        <v>45</v>
      </c>
      <c r="D1248">
        <v>225</v>
      </c>
      <c r="E1248" t="s">
        <v>2297</v>
      </c>
      <c r="F1248" t="s">
        <v>2228</v>
      </c>
      <c r="G1248" t="s">
        <v>1673</v>
      </c>
      <c r="H1248" t="s">
        <v>4164</v>
      </c>
      <c r="I1248" t="s">
        <v>5106</v>
      </c>
      <c r="J1248">
        <v>46400</v>
      </c>
      <c r="K1248">
        <v>185600</v>
      </c>
      <c r="L1248" t="s">
        <v>3542</v>
      </c>
    </row>
    <row r="1249" spans="2:12">
      <c r="B1249">
        <v>17</v>
      </c>
      <c r="C1249">
        <v>50</v>
      </c>
      <c r="D1249">
        <v>205</v>
      </c>
      <c r="E1249" t="s">
        <v>2417</v>
      </c>
      <c r="F1249" t="s">
        <v>2228</v>
      </c>
      <c r="G1249" t="s">
        <v>1673</v>
      </c>
      <c r="H1249" t="s">
        <v>5089</v>
      </c>
      <c r="I1249" t="s">
        <v>5090</v>
      </c>
      <c r="J1249">
        <v>38100</v>
      </c>
      <c r="K1249">
        <v>152400</v>
      </c>
      <c r="L1249" t="s">
        <v>3542</v>
      </c>
    </row>
    <row r="1250" spans="2:12">
      <c r="B1250">
        <v>17</v>
      </c>
      <c r="C1250">
        <v>50</v>
      </c>
      <c r="D1250">
        <v>225</v>
      </c>
      <c r="E1250" t="s">
        <v>2383</v>
      </c>
      <c r="F1250" t="s">
        <v>2228</v>
      </c>
      <c r="G1250" t="s">
        <v>1673</v>
      </c>
      <c r="H1250" t="s">
        <v>5110</v>
      </c>
      <c r="I1250" t="s">
        <v>5111</v>
      </c>
      <c r="J1250">
        <v>51600</v>
      </c>
      <c r="K1250">
        <v>206400</v>
      </c>
      <c r="L1250" t="s">
        <v>3542</v>
      </c>
    </row>
    <row r="1251" spans="2:12">
      <c r="B1251">
        <v>17</v>
      </c>
      <c r="C1251">
        <v>50</v>
      </c>
      <c r="D1251">
        <v>225</v>
      </c>
      <c r="E1251" t="s">
        <v>2321</v>
      </c>
      <c r="F1251" t="s">
        <v>2228</v>
      </c>
      <c r="G1251" t="s">
        <v>1673</v>
      </c>
      <c r="H1251" t="s">
        <v>5112</v>
      </c>
      <c r="I1251" t="s">
        <v>5113</v>
      </c>
      <c r="J1251">
        <v>43300</v>
      </c>
      <c r="K1251">
        <v>173200</v>
      </c>
      <c r="L1251" t="s">
        <v>3542</v>
      </c>
    </row>
    <row r="1252" spans="2:12">
      <c r="B1252">
        <v>17</v>
      </c>
      <c r="C1252">
        <v>55</v>
      </c>
      <c r="D1252">
        <v>205</v>
      </c>
      <c r="E1252" t="s">
        <v>2380</v>
      </c>
      <c r="F1252" t="s">
        <v>2228</v>
      </c>
      <c r="G1252" t="s">
        <v>1673</v>
      </c>
      <c r="H1252" t="s">
        <v>5095</v>
      </c>
      <c r="I1252" t="s">
        <v>5096</v>
      </c>
      <c r="J1252">
        <v>36100</v>
      </c>
      <c r="K1252">
        <v>144400</v>
      </c>
      <c r="L1252" t="s">
        <v>3542</v>
      </c>
    </row>
    <row r="1253" spans="2:12">
      <c r="B1253">
        <v>17</v>
      </c>
      <c r="C1253">
        <v>55</v>
      </c>
      <c r="D1253">
        <v>205</v>
      </c>
      <c r="E1253" t="s">
        <v>2314</v>
      </c>
      <c r="F1253" t="s">
        <v>2228</v>
      </c>
      <c r="G1253" t="s">
        <v>1673</v>
      </c>
      <c r="H1253" t="s">
        <v>5093</v>
      </c>
      <c r="I1253" t="s">
        <v>5094</v>
      </c>
      <c r="J1253">
        <v>39600</v>
      </c>
      <c r="K1253">
        <v>158400</v>
      </c>
      <c r="L1253" t="s">
        <v>3542</v>
      </c>
    </row>
    <row r="1254" spans="2:12">
      <c r="B1254">
        <v>17</v>
      </c>
      <c r="C1254">
        <v>55</v>
      </c>
      <c r="D1254">
        <v>215</v>
      </c>
      <c r="E1254" t="s">
        <v>2307</v>
      </c>
      <c r="F1254" t="s">
        <v>2228</v>
      </c>
      <c r="G1254" t="s">
        <v>1673</v>
      </c>
      <c r="H1254" t="s">
        <v>3876</v>
      </c>
      <c r="I1254" t="s">
        <v>5142</v>
      </c>
      <c r="J1254">
        <v>35600</v>
      </c>
      <c r="K1254">
        <v>142400</v>
      </c>
      <c r="L1254" t="s">
        <v>3542</v>
      </c>
    </row>
    <row r="1255" spans="2:12">
      <c r="B1255">
        <v>17</v>
      </c>
      <c r="C1255">
        <v>55</v>
      </c>
      <c r="D1255">
        <v>215</v>
      </c>
      <c r="E1255" t="s">
        <v>2383</v>
      </c>
      <c r="F1255" t="s">
        <v>2228</v>
      </c>
      <c r="G1255" t="s">
        <v>1673</v>
      </c>
      <c r="H1255" t="s">
        <v>5098</v>
      </c>
      <c r="I1255" t="s">
        <v>5099</v>
      </c>
      <c r="J1255">
        <v>36200</v>
      </c>
      <c r="K1255">
        <v>144800</v>
      </c>
      <c r="L1255" t="s">
        <v>3542</v>
      </c>
    </row>
    <row r="1256" spans="2:12">
      <c r="B1256">
        <v>17</v>
      </c>
      <c r="C1256">
        <v>55</v>
      </c>
      <c r="D1256">
        <v>225</v>
      </c>
      <c r="E1256" t="s">
        <v>2310</v>
      </c>
      <c r="F1256" t="s">
        <v>2228</v>
      </c>
      <c r="G1256" t="s">
        <v>1673</v>
      </c>
      <c r="H1256" t="s">
        <v>5118</v>
      </c>
      <c r="I1256" t="s">
        <v>5119</v>
      </c>
      <c r="J1256">
        <v>46200</v>
      </c>
      <c r="K1256">
        <v>184800</v>
      </c>
      <c r="L1256" t="s">
        <v>3542</v>
      </c>
    </row>
    <row r="1257" spans="2:12">
      <c r="B1257">
        <v>17</v>
      </c>
      <c r="C1257">
        <v>55</v>
      </c>
      <c r="D1257">
        <v>225</v>
      </c>
      <c r="E1257" t="s">
        <v>2325</v>
      </c>
      <c r="F1257" t="s">
        <v>2228</v>
      </c>
      <c r="G1257" t="s">
        <v>1673</v>
      </c>
      <c r="H1257" t="s">
        <v>3641</v>
      </c>
      <c r="I1257" t="s">
        <v>5117</v>
      </c>
      <c r="J1257">
        <v>43200</v>
      </c>
      <c r="K1257">
        <v>172800</v>
      </c>
      <c r="L1257" t="s">
        <v>5839</v>
      </c>
    </row>
    <row r="1258" spans="2:12">
      <c r="B1258">
        <v>17</v>
      </c>
      <c r="C1258">
        <v>55</v>
      </c>
      <c r="D1258">
        <v>225</v>
      </c>
      <c r="E1258" t="s">
        <v>2325</v>
      </c>
      <c r="F1258" t="s">
        <v>2228</v>
      </c>
      <c r="G1258" t="s">
        <v>1673</v>
      </c>
      <c r="H1258" t="s">
        <v>3641</v>
      </c>
      <c r="I1258" t="s">
        <v>5117</v>
      </c>
      <c r="J1258">
        <v>43200</v>
      </c>
      <c r="K1258">
        <v>172800</v>
      </c>
      <c r="L1258" t="s">
        <v>5839</v>
      </c>
    </row>
    <row r="1259" spans="2:12">
      <c r="B1259">
        <v>17</v>
      </c>
      <c r="C1259">
        <v>55</v>
      </c>
      <c r="D1259">
        <v>225</v>
      </c>
      <c r="E1259" t="s">
        <v>2325</v>
      </c>
      <c r="F1259" t="s">
        <v>2228</v>
      </c>
      <c r="G1259" t="s">
        <v>1673</v>
      </c>
      <c r="H1259" t="s">
        <v>3641</v>
      </c>
      <c r="I1259" t="s">
        <v>5117</v>
      </c>
      <c r="J1259">
        <v>39800</v>
      </c>
      <c r="K1259">
        <v>159200</v>
      </c>
      <c r="L1259" t="s">
        <v>5839</v>
      </c>
    </row>
    <row r="1260" spans="2:12">
      <c r="B1260">
        <v>17</v>
      </c>
      <c r="C1260">
        <v>55</v>
      </c>
      <c r="D1260">
        <v>225</v>
      </c>
      <c r="E1260" t="s">
        <v>2325</v>
      </c>
      <c r="F1260" t="s">
        <v>2228</v>
      </c>
      <c r="G1260" t="s">
        <v>1673</v>
      </c>
      <c r="H1260" t="s">
        <v>3641</v>
      </c>
      <c r="I1260" t="s">
        <v>5117</v>
      </c>
      <c r="J1260">
        <v>46200</v>
      </c>
      <c r="K1260">
        <v>184800</v>
      </c>
      <c r="L1260" t="s">
        <v>5839</v>
      </c>
    </row>
    <row r="1261" spans="2:12">
      <c r="B1261">
        <v>17</v>
      </c>
      <c r="C1261">
        <v>55</v>
      </c>
      <c r="D1261">
        <v>245</v>
      </c>
      <c r="E1261" t="s">
        <v>2328</v>
      </c>
      <c r="F1261" t="s">
        <v>2228</v>
      </c>
      <c r="G1261" t="s">
        <v>1673</v>
      </c>
      <c r="H1261" t="s">
        <v>5136</v>
      </c>
      <c r="I1261" t="s">
        <v>5137</v>
      </c>
      <c r="J1261">
        <v>49100</v>
      </c>
      <c r="K1261">
        <v>196400</v>
      </c>
      <c r="L1261" t="s">
        <v>3542</v>
      </c>
    </row>
    <row r="1262" spans="2:12">
      <c r="B1262">
        <v>17</v>
      </c>
      <c r="C1262">
        <v>60</v>
      </c>
      <c r="D1262">
        <v>215</v>
      </c>
      <c r="E1262" t="s">
        <v>2309</v>
      </c>
      <c r="F1262" t="s">
        <v>2228</v>
      </c>
      <c r="G1262" t="s">
        <v>1673</v>
      </c>
      <c r="H1262" t="s">
        <v>5100</v>
      </c>
      <c r="I1262" t="s">
        <v>5101</v>
      </c>
      <c r="J1262">
        <v>33700</v>
      </c>
      <c r="K1262">
        <v>134800</v>
      </c>
      <c r="L1262" t="s">
        <v>3542</v>
      </c>
    </row>
    <row r="1263" spans="2:12">
      <c r="B1263">
        <v>17</v>
      </c>
      <c r="C1263">
        <v>60</v>
      </c>
      <c r="D1263">
        <v>225</v>
      </c>
      <c r="E1263" t="s">
        <v>2331</v>
      </c>
      <c r="F1263" t="s">
        <v>2228</v>
      </c>
      <c r="G1263" t="s">
        <v>1673</v>
      </c>
      <c r="H1263" t="s">
        <v>5121</v>
      </c>
      <c r="I1263" t="s">
        <v>5122</v>
      </c>
      <c r="J1263">
        <v>35300</v>
      </c>
      <c r="K1263">
        <v>141200</v>
      </c>
      <c r="L1263" t="s">
        <v>3542</v>
      </c>
    </row>
    <row r="1264" spans="2:12">
      <c r="B1264">
        <v>17</v>
      </c>
      <c r="C1264">
        <v>65</v>
      </c>
      <c r="D1264">
        <v>215</v>
      </c>
      <c r="E1264" t="s">
        <v>2316</v>
      </c>
      <c r="F1264" t="s">
        <v>2228</v>
      </c>
      <c r="G1264" t="s">
        <v>1673</v>
      </c>
      <c r="H1264" t="s">
        <v>5104</v>
      </c>
      <c r="I1264" t="s">
        <v>5105</v>
      </c>
      <c r="J1264">
        <v>31500</v>
      </c>
      <c r="K1264">
        <v>126000</v>
      </c>
      <c r="L1264" t="s">
        <v>3542</v>
      </c>
    </row>
    <row r="1265" spans="2:12">
      <c r="B1265">
        <v>18</v>
      </c>
      <c r="C1265">
        <v>40</v>
      </c>
      <c r="D1265">
        <v>245</v>
      </c>
      <c r="E1265" t="s">
        <v>2325</v>
      </c>
      <c r="F1265" t="s">
        <v>2228</v>
      </c>
      <c r="G1265" t="s">
        <v>1673</v>
      </c>
      <c r="H1265" t="s">
        <v>3687</v>
      </c>
      <c r="I1265" t="s">
        <v>5125</v>
      </c>
      <c r="J1265">
        <v>68100</v>
      </c>
      <c r="K1265">
        <v>272400</v>
      </c>
      <c r="L1265" t="s">
        <v>3542</v>
      </c>
    </row>
    <row r="1266" spans="2:12">
      <c r="B1266">
        <v>18</v>
      </c>
      <c r="C1266">
        <v>40</v>
      </c>
      <c r="D1266">
        <v>275</v>
      </c>
      <c r="E1266" t="s">
        <v>2331</v>
      </c>
      <c r="F1266" t="s">
        <v>2228</v>
      </c>
      <c r="G1266" t="s">
        <v>1673</v>
      </c>
      <c r="H1266" t="s">
        <v>5139</v>
      </c>
      <c r="I1266" t="s">
        <v>5140</v>
      </c>
      <c r="J1266">
        <v>80000</v>
      </c>
      <c r="K1266">
        <v>320000</v>
      </c>
      <c r="L1266" t="s">
        <v>3542</v>
      </c>
    </row>
    <row r="1267" spans="2:12">
      <c r="B1267">
        <v>18</v>
      </c>
      <c r="C1267">
        <v>45</v>
      </c>
      <c r="D1267">
        <v>225</v>
      </c>
      <c r="E1267" t="s">
        <v>2380</v>
      </c>
      <c r="F1267" t="s">
        <v>2228</v>
      </c>
      <c r="G1267" t="s">
        <v>1673</v>
      </c>
      <c r="H1267" t="s">
        <v>5107</v>
      </c>
      <c r="I1267" t="s">
        <v>5108</v>
      </c>
      <c r="J1267">
        <v>50600</v>
      </c>
      <c r="K1267">
        <v>202400</v>
      </c>
      <c r="L1267" t="s">
        <v>3542</v>
      </c>
    </row>
    <row r="1268" spans="2:12">
      <c r="B1268">
        <v>18</v>
      </c>
      <c r="C1268">
        <v>45</v>
      </c>
      <c r="D1268">
        <v>225</v>
      </c>
      <c r="E1268" t="s">
        <v>2322</v>
      </c>
      <c r="F1268" t="s">
        <v>2228</v>
      </c>
      <c r="G1268" t="s">
        <v>1673</v>
      </c>
      <c r="H1268" t="s">
        <v>3631</v>
      </c>
      <c r="I1268" t="s">
        <v>5109</v>
      </c>
      <c r="J1268">
        <v>50600</v>
      </c>
      <c r="K1268">
        <v>202400</v>
      </c>
      <c r="L1268" t="s">
        <v>3542</v>
      </c>
    </row>
    <row r="1269" spans="2:12">
      <c r="B1269">
        <v>18</v>
      </c>
      <c r="C1269">
        <v>45</v>
      </c>
      <c r="D1269">
        <v>245</v>
      </c>
      <c r="E1269" t="s">
        <v>2337</v>
      </c>
      <c r="F1269" t="s">
        <v>2228</v>
      </c>
      <c r="G1269" t="s">
        <v>1673</v>
      </c>
      <c r="H1269" t="s">
        <v>3916</v>
      </c>
      <c r="I1269" t="s">
        <v>5128</v>
      </c>
      <c r="J1269">
        <v>52100</v>
      </c>
      <c r="K1269">
        <v>208400</v>
      </c>
      <c r="L1269" t="s">
        <v>3542</v>
      </c>
    </row>
    <row r="1270" spans="2:12">
      <c r="B1270">
        <v>18</v>
      </c>
      <c r="C1270">
        <v>45</v>
      </c>
      <c r="D1270">
        <v>245</v>
      </c>
      <c r="E1270" t="s">
        <v>2338</v>
      </c>
      <c r="F1270" t="s">
        <v>2228</v>
      </c>
      <c r="G1270" t="s">
        <v>1673</v>
      </c>
      <c r="H1270" t="s">
        <v>3695</v>
      </c>
      <c r="I1270" t="s">
        <v>5127</v>
      </c>
      <c r="J1270">
        <v>56000</v>
      </c>
      <c r="K1270">
        <v>224000</v>
      </c>
      <c r="L1270" t="s">
        <v>5839</v>
      </c>
    </row>
    <row r="1271" spans="2:12">
      <c r="B1271">
        <v>18</v>
      </c>
      <c r="C1271">
        <v>45</v>
      </c>
      <c r="D1271">
        <v>245</v>
      </c>
      <c r="E1271" t="s">
        <v>2338</v>
      </c>
      <c r="F1271" t="s">
        <v>2228</v>
      </c>
      <c r="G1271" t="s">
        <v>1673</v>
      </c>
      <c r="H1271" t="s">
        <v>3695</v>
      </c>
      <c r="I1271" t="s">
        <v>5127</v>
      </c>
      <c r="J1271">
        <v>61600</v>
      </c>
      <c r="K1271">
        <v>246400</v>
      </c>
      <c r="L1271" t="s">
        <v>5839</v>
      </c>
    </row>
    <row r="1272" spans="2:12">
      <c r="B1272">
        <v>18</v>
      </c>
      <c r="C1272">
        <v>45</v>
      </c>
      <c r="D1272">
        <v>245</v>
      </c>
      <c r="E1272" t="s">
        <v>2338</v>
      </c>
      <c r="F1272" t="s">
        <v>2228</v>
      </c>
      <c r="G1272" t="s">
        <v>1673</v>
      </c>
      <c r="H1272" t="s">
        <v>3695</v>
      </c>
      <c r="I1272" t="s">
        <v>5127</v>
      </c>
      <c r="J1272">
        <v>55300</v>
      </c>
      <c r="K1272">
        <v>221200</v>
      </c>
      <c r="L1272" t="s">
        <v>5839</v>
      </c>
    </row>
    <row r="1273" spans="2:12">
      <c r="B1273">
        <v>18</v>
      </c>
      <c r="C1273">
        <v>50</v>
      </c>
      <c r="D1273">
        <v>225</v>
      </c>
      <c r="E1273" t="s">
        <v>2300</v>
      </c>
      <c r="F1273" t="s">
        <v>2228</v>
      </c>
      <c r="G1273" t="s">
        <v>1673</v>
      </c>
      <c r="H1273" t="s">
        <v>5114</v>
      </c>
      <c r="I1273" t="s">
        <v>5115</v>
      </c>
      <c r="J1273">
        <v>41400</v>
      </c>
      <c r="K1273">
        <v>165600</v>
      </c>
      <c r="L1273" t="s">
        <v>3542</v>
      </c>
    </row>
    <row r="1274" spans="2:12">
      <c r="B1274">
        <v>18</v>
      </c>
      <c r="C1274">
        <v>50</v>
      </c>
      <c r="D1274">
        <v>225</v>
      </c>
      <c r="E1274" t="s">
        <v>2314</v>
      </c>
      <c r="F1274" t="s">
        <v>2228</v>
      </c>
      <c r="G1274" t="s">
        <v>1673</v>
      </c>
      <c r="H1274" t="s">
        <v>3731</v>
      </c>
      <c r="I1274" t="s">
        <v>5116</v>
      </c>
      <c r="J1274">
        <v>44200</v>
      </c>
      <c r="K1274">
        <v>176800</v>
      </c>
      <c r="L1274" t="s">
        <v>3542</v>
      </c>
    </row>
    <row r="1275" spans="2:12">
      <c r="B1275">
        <v>18</v>
      </c>
      <c r="C1275">
        <v>50</v>
      </c>
      <c r="D1275">
        <v>245</v>
      </c>
      <c r="E1275" t="s">
        <v>2337</v>
      </c>
      <c r="F1275" t="s">
        <v>2228</v>
      </c>
      <c r="G1275" t="s">
        <v>1673</v>
      </c>
      <c r="H1275" t="s">
        <v>5134</v>
      </c>
      <c r="I1275" t="s">
        <v>5135</v>
      </c>
      <c r="J1275">
        <v>54100</v>
      </c>
      <c r="K1275">
        <v>216400</v>
      </c>
      <c r="L1275" t="s">
        <v>3542</v>
      </c>
    </row>
    <row r="1276" spans="2:12">
      <c r="B1276">
        <v>18</v>
      </c>
      <c r="C1276">
        <v>50</v>
      </c>
      <c r="D1276">
        <v>245</v>
      </c>
      <c r="E1276" t="s">
        <v>2338</v>
      </c>
      <c r="F1276" t="s">
        <v>2228</v>
      </c>
      <c r="G1276" t="s">
        <v>1673</v>
      </c>
      <c r="H1276" t="s">
        <v>5132</v>
      </c>
      <c r="I1276" t="s">
        <v>5133</v>
      </c>
      <c r="J1276">
        <v>54100</v>
      </c>
      <c r="K1276">
        <v>216400</v>
      </c>
      <c r="L1276" t="s">
        <v>3542</v>
      </c>
    </row>
    <row r="1277" spans="2:12">
      <c r="B1277">
        <v>18</v>
      </c>
      <c r="C1277">
        <v>55</v>
      </c>
      <c r="D1277">
        <v>225</v>
      </c>
      <c r="E1277" t="s">
        <v>2327</v>
      </c>
      <c r="F1277" t="s">
        <v>2228</v>
      </c>
      <c r="G1277" t="s">
        <v>1673</v>
      </c>
      <c r="H1277" t="s">
        <v>3645</v>
      </c>
      <c r="I1277" t="s">
        <v>5120</v>
      </c>
      <c r="J1277">
        <v>35100</v>
      </c>
      <c r="K1277">
        <v>140400</v>
      </c>
      <c r="L1277" t="s">
        <v>3542</v>
      </c>
    </row>
    <row r="1278" spans="2:12">
      <c r="B1278">
        <v>18</v>
      </c>
      <c r="C1278">
        <v>55</v>
      </c>
      <c r="D1278">
        <v>235</v>
      </c>
      <c r="E1278" t="s">
        <v>2343</v>
      </c>
      <c r="F1278" t="s">
        <v>2228</v>
      </c>
      <c r="G1278" t="s">
        <v>1673</v>
      </c>
      <c r="H1278" t="s">
        <v>5123</v>
      </c>
      <c r="I1278" t="s">
        <v>5124</v>
      </c>
      <c r="J1278">
        <v>41100</v>
      </c>
      <c r="K1278">
        <v>164400</v>
      </c>
      <c r="L1278" t="s">
        <v>3542</v>
      </c>
    </row>
    <row r="1279" spans="2:12">
      <c r="B1279">
        <v>19</v>
      </c>
      <c r="C1279">
        <v>35</v>
      </c>
      <c r="D1279">
        <v>275</v>
      </c>
      <c r="E1279" t="s">
        <v>2338</v>
      </c>
      <c r="F1279" t="s">
        <v>2228</v>
      </c>
      <c r="G1279" t="s">
        <v>1673</v>
      </c>
      <c r="H1279" t="s">
        <v>3719</v>
      </c>
      <c r="I1279" t="s">
        <v>5138</v>
      </c>
      <c r="J1279">
        <v>78700</v>
      </c>
      <c r="K1279">
        <v>314800</v>
      </c>
      <c r="L1279" t="s">
        <v>3542</v>
      </c>
    </row>
    <row r="1280" spans="2:12">
      <c r="B1280">
        <v>19</v>
      </c>
      <c r="C1280">
        <v>40</v>
      </c>
      <c r="D1280">
        <v>245</v>
      </c>
      <c r="E1280" t="s">
        <v>2323</v>
      </c>
      <c r="F1280" t="s">
        <v>2228</v>
      </c>
      <c r="G1280" t="s">
        <v>1673</v>
      </c>
      <c r="H1280" t="s">
        <v>3689</v>
      </c>
      <c r="I1280" t="s">
        <v>5126</v>
      </c>
      <c r="J1280">
        <v>66500</v>
      </c>
      <c r="K1280">
        <v>266000</v>
      </c>
      <c r="L1280" t="s">
        <v>5839</v>
      </c>
    </row>
    <row r="1281" spans="2:12">
      <c r="B1281">
        <v>19</v>
      </c>
      <c r="C1281">
        <v>40</v>
      </c>
      <c r="D1281">
        <v>245</v>
      </c>
      <c r="E1281" t="s">
        <v>2323</v>
      </c>
      <c r="F1281" t="s">
        <v>2228</v>
      </c>
      <c r="G1281" t="s">
        <v>1673</v>
      </c>
      <c r="H1281" t="s">
        <v>3689</v>
      </c>
      <c r="I1281" t="s">
        <v>5126</v>
      </c>
      <c r="J1281">
        <v>75800</v>
      </c>
      <c r="K1281">
        <v>303200</v>
      </c>
      <c r="L1281" t="s">
        <v>5839</v>
      </c>
    </row>
    <row r="1282" spans="2:12">
      <c r="B1282">
        <v>19</v>
      </c>
      <c r="C1282">
        <v>40</v>
      </c>
      <c r="D1282">
        <v>245</v>
      </c>
      <c r="E1282" t="s">
        <v>2323</v>
      </c>
      <c r="F1282" t="s">
        <v>2228</v>
      </c>
      <c r="G1282" t="s">
        <v>1673</v>
      </c>
      <c r="H1282" t="s">
        <v>3689</v>
      </c>
      <c r="I1282" t="s">
        <v>5126</v>
      </c>
      <c r="J1282">
        <v>70100</v>
      </c>
      <c r="K1282">
        <v>280400</v>
      </c>
      <c r="L1282" t="s">
        <v>5839</v>
      </c>
    </row>
    <row r="1283" spans="2:12">
      <c r="B1283">
        <v>19</v>
      </c>
      <c r="C1283">
        <v>40</v>
      </c>
      <c r="D1283">
        <v>275</v>
      </c>
      <c r="E1283" t="s">
        <v>2326</v>
      </c>
      <c r="F1283" t="s">
        <v>2228</v>
      </c>
      <c r="G1283" t="s">
        <v>1673</v>
      </c>
      <c r="H1283" t="s">
        <v>4124</v>
      </c>
      <c r="I1283" t="s">
        <v>5141</v>
      </c>
      <c r="J1283">
        <v>87800</v>
      </c>
      <c r="K1283">
        <v>351200</v>
      </c>
      <c r="L1283" t="s">
        <v>3542</v>
      </c>
    </row>
    <row r="1284" spans="2:12">
      <c r="B1284">
        <v>19</v>
      </c>
      <c r="C1284">
        <v>45</v>
      </c>
      <c r="D1284">
        <v>245</v>
      </c>
      <c r="E1284" t="s">
        <v>2339</v>
      </c>
      <c r="F1284" t="s">
        <v>2228</v>
      </c>
      <c r="G1284" t="s">
        <v>1673</v>
      </c>
      <c r="H1284" t="s">
        <v>3697</v>
      </c>
      <c r="I1284" t="s">
        <v>5131</v>
      </c>
      <c r="J1284">
        <v>62600</v>
      </c>
      <c r="K1284">
        <v>250400</v>
      </c>
      <c r="L1284" t="s">
        <v>3542</v>
      </c>
    </row>
    <row r="1285" spans="2:12">
      <c r="B1285">
        <v>19</v>
      </c>
      <c r="C1285">
        <v>45</v>
      </c>
      <c r="D1285">
        <v>245</v>
      </c>
      <c r="E1285" t="s">
        <v>2323</v>
      </c>
      <c r="F1285" t="s">
        <v>2228</v>
      </c>
      <c r="G1285" t="s">
        <v>1673</v>
      </c>
      <c r="H1285" t="s">
        <v>5129</v>
      </c>
      <c r="I1285" t="s">
        <v>5130</v>
      </c>
      <c r="J1285">
        <v>68100</v>
      </c>
      <c r="K1285">
        <v>272400</v>
      </c>
      <c r="L1285" t="s">
        <v>3542</v>
      </c>
    </row>
    <row r="1286" spans="2:12">
      <c r="B1286">
        <v>19</v>
      </c>
      <c r="C1286">
        <v>55</v>
      </c>
      <c r="D1286">
        <v>205</v>
      </c>
      <c r="E1286" t="s">
        <v>2308</v>
      </c>
      <c r="F1286" t="s">
        <v>2228</v>
      </c>
      <c r="G1286" t="s">
        <v>1673</v>
      </c>
      <c r="H1286" t="s">
        <v>3591</v>
      </c>
      <c r="I1286" t="s">
        <v>5097</v>
      </c>
      <c r="J1286">
        <v>53800</v>
      </c>
      <c r="K1286">
        <v>215200</v>
      </c>
      <c r="L1286" t="s">
        <v>3542</v>
      </c>
    </row>
    <row r="1287" spans="2:12">
      <c r="B1287">
        <v>15</v>
      </c>
      <c r="C1287">
        <v>50</v>
      </c>
      <c r="D1287">
        <v>195</v>
      </c>
      <c r="E1287" t="s">
        <v>2449</v>
      </c>
      <c r="F1287" t="s">
        <v>2228</v>
      </c>
      <c r="G1287" t="s">
        <v>1719</v>
      </c>
      <c r="H1287" t="s">
        <v>5153</v>
      </c>
      <c r="I1287" t="s">
        <v>5154</v>
      </c>
      <c r="J1287">
        <v>26700</v>
      </c>
      <c r="K1287">
        <v>106800</v>
      </c>
      <c r="L1287" t="s">
        <v>3542</v>
      </c>
    </row>
    <row r="1288" spans="2:12">
      <c r="B1288">
        <v>15</v>
      </c>
      <c r="C1288">
        <v>55</v>
      </c>
      <c r="D1288">
        <v>185</v>
      </c>
      <c r="E1288" t="s">
        <v>2449</v>
      </c>
      <c r="F1288" t="s">
        <v>2228</v>
      </c>
      <c r="G1288" t="s">
        <v>1719</v>
      </c>
      <c r="H1288" t="s">
        <v>5145</v>
      </c>
      <c r="I1288" t="s">
        <v>5146</v>
      </c>
      <c r="J1288">
        <v>23800</v>
      </c>
      <c r="K1288">
        <v>95200</v>
      </c>
      <c r="L1288" t="s">
        <v>3542</v>
      </c>
    </row>
    <row r="1289" spans="2:12">
      <c r="B1289">
        <v>15</v>
      </c>
      <c r="C1289">
        <v>60</v>
      </c>
      <c r="D1289">
        <v>185</v>
      </c>
      <c r="E1289" t="s">
        <v>2450</v>
      </c>
      <c r="F1289" t="s">
        <v>2228</v>
      </c>
      <c r="G1289" t="s">
        <v>1719</v>
      </c>
      <c r="H1289" t="s">
        <v>5147</v>
      </c>
      <c r="I1289" t="s">
        <v>5148</v>
      </c>
      <c r="J1289">
        <v>25300</v>
      </c>
      <c r="K1289">
        <v>101200</v>
      </c>
      <c r="L1289" t="s">
        <v>3542</v>
      </c>
    </row>
    <row r="1290" spans="2:12">
      <c r="B1290">
        <v>15</v>
      </c>
      <c r="C1290">
        <v>60</v>
      </c>
      <c r="D1290">
        <v>185</v>
      </c>
      <c r="E1290" t="s">
        <v>2290</v>
      </c>
      <c r="F1290" t="s">
        <v>2228</v>
      </c>
      <c r="G1290" t="s">
        <v>1719</v>
      </c>
      <c r="H1290" t="s">
        <v>3850</v>
      </c>
      <c r="I1290" t="s">
        <v>5149</v>
      </c>
      <c r="J1290">
        <v>24200</v>
      </c>
      <c r="K1290">
        <v>96800</v>
      </c>
      <c r="L1290" t="s">
        <v>3542</v>
      </c>
    </row>
    <row r="1291" spans="2:12">
      <c r="B1291">
        <v>15</v>
      </c>
      <c r="C1291">
        <v>60</v>
      </c>
      <c r="D1291">
        <v>195</v>
      </c>
      <c r="E1291" t="s">
        <v>2294</v>
      </c>
      <c r="F1291" t="s">
        <v>2228</v>
      </c>
      <c r="G1291" t="s">
        <v>1719</v>
      </c>
      <c r="H1291" t="s">
        <v>3565</v>
      </c>
      <c r="I1291" t="s">
        <v>5157</v>
      </c>
      <c r="J1291">
        <v>25500</v>
      </c>
      <c r="K1291">
        <v>102000</v>
      </c>
      <c r="L1291" t="s">
        <v>3542</v>
      </c>
    </row>
    <row r="1292" spans="2:12">
      <c r="B1292">
        <v>15</v>
      </c>
      <c r="C1292">
        <v>65</v>
      </c>
      <c r="D1292">
        <v>165</v>
      </c>
      <c r="E1292" t="s">
        <v>2376</v>
      </c>
      <c r="F1292" t="s">
        <v>2228</v>
      </c>
      <c r="G1292" t="s">
        <v>1719</v>
      </c>
      <c r="H1292" t="s">
        <v>3844</v>
      </c>
      <c r="I1292" t="s">
        <v>5143</v>
      </c>
      <c r="J1292">
        <v>17400</v>
      </c>
      <c r="K1292">
        <v>69600</v>
      </c>
      <c r="L1292" t="s">
        <v>3542</v>
      </c>
    </row>
    <row r="1293" spans="2:12">
      <c r="B1293">
        <v>15</v>
      </c>
      <c r="C1293">
        <v>65</v>
      </c>
      <c r="D1293">
        <v>185</v>
      </c>
      <c r="E1293" t="s">
        <v>2370</v>
      </c>
      <c r="F1293" t="s">
        <v>2228</v>
      </c>
      <c r="G1293" t="s">
        <v>1719</v>
      </c>
      <c r="H1293" t="s">
        <v>5150</v>
      </c>
      <c r="I1293" t="s">
        <v>5151</v>
      </c>
      <c r="J1293">
        <v>22400</v>
      </c>
      <c r="K1293">
        <v>89600</v>
      </c>
      <c r="L1293" t="s">
        <v>3542</v>
      </c>
    </row>
    <row r="1294" spans="2:12">
      <c r="B1294">
        <v>15</v>
      </c>
      <c r="C1294">
        <v>65</v>
      </c>
      <c r="D1294">
        <v>195</v>
      </c>
      <c r="E1294" t="s">
        <v>2379</v>
      </c>
      <c r="F1294" t="s">
        <v>2228</v>
      </c>
      <c r="G1294" t="s">
        <v>1719</v>
      </c>
      <c r="H1294" t="s">
        <v>3864</v>
      </c>
      <c r="I1294" t="s">
        <v>5160</v>
      </c>
      <c r="J1294">
        <v>25500</v>
      </c>
      <c r="K1294">
        <v>102000</v>
      </c>
      <c r="L1294" t="s">
        <v>3542</v>
      </c>
    </row>
    <row r="1295" spans="2:12">
      <c r="B1295">
        <v>15</v>
      </c>
      <c r="C1295">
        <v>65</v>
      </c>
      <c r="D1295">
        <v>195</v>
      </c>
      <c r="E1295" t="s">
        <v>2297</v>
      </c>
      <c r="F1295" t="s">
        <v>2228</v>
      </c>
      <c r="G1295" t="s">
        <v>1719</v>
      </c>
      <c r="H1295" t="s">
        <v>5161</v>
      </c>
      <c r="I1295" t="s">
        <v>5162</v>
      </c>
      <c r="J1295">
        <v>24300</v>
      </c>
      <c r="K1295">
        <v>97200</v>
      </c>
      <c r="L1295" t="s">
        <v>3542</v>
      </c>
    </row>
    <row r="1296" spans="2:12">
      <c r="B1296">
        <v>16</v>
      </c>
      <c r="C1296">
        <v>45</v>
      </c>
      <c r="D1296">
        <v>195</v>
      </c>
      <c r="E1296" t="s">
        <v>2295</v>
      </c>
      <c r="F1296" t="s">
        <v>2228</v>
      </c>
      <c r="G1296" t="s">
        <v>1719</v>
      </c>
      <c r="H1296" t="s">
        <v>3557</v>
      </c>
      <c r="I1296" t="s">
        <v>5152</v>
      </c>
      <c r="J1296">
        <v>30200</v>
      </c>
      <c r="K1296">
        <v>120800</v>
      </c>
      <c r="L1296" t="s">
        <v>3542</v>
      </c>
    </row>
    <row r="1297" spans="2:12">
      <c r="B1297">
        <v>16</v>
      </c>
      <c r="C1297">
        <v>45</v>
      </c>
      <c r="D1297">
        <v>205</v>
      </c>
      <c r="E1297" t="s">
        <v>2303</v>
      </c>
      <c r="F1297" t="s">
        <v>2228</v>
      </c>
      <c r="G1297" t="s">
        <v>1719</v>
      </c>
      <c r="H1297" t="s">
        <v>3579</v>
      </c>
      <c r="I1297" t="s">
        <v>5163</v>
      </c>
      <c r="J1297">
        <v>34200</v>
      </c>
      <c r="K1297">
        <v>136800</v>
      </c>
      <c r="L1297" t="s">
        <v>3542</v>
      </c>
    </row>
    <row r="1298" spans="2:12">
      <c r="B1298">
        <v>16</v>
      </c>
      <c r="C1298">
        <v>50</v>
      </c>
      <c r="D1298">
        <v>185</v>
      </c>
      <c r="E1298" t="s">
        <v>2291</v>
      </c>
      <c r="F1298" t="s">
        <v>2228</v>
      </c>
      <c r="G1298" t="s">
        <v>1719</v>
      </c>
      <c r="H1298" t="s">
        <v>3549</v>
      </c>
      <c r="I1298" t="s">
        <v>5144</v>
      </c>
      <c r="J1298">
        <v>31500</v>
      </c>
      <c r="K1298">
        <v>126000</v>
      </c>
      <c r="L1298" t="s">
        <v>3542</v>
      </c>
    </row>
    <row r="1299" spans="2:12">
      <c r="B1299">
        <v>16</v>
      </c>
      <c r="C1299">
        <v>55</v>
      </c>
      <c r="D1299">
        <v>195</v>
      </c>
      <c r="E1299" t="s">
        <v>2311</v>
      </c>
      <c r="F1299" t="s">
        <v>2228</v>
      </c>
      <c r="G1299" t="s">
        <v>1719</v>
      </c>
      <c r="H1299" t="s">
        <v>5155</v>
      </c>
      <c r="I1299" t="s">
        <v>5156</v>
      </c>
      <c r="J1299">
        <v>29200</v>
      </c>
      <c r="K1299">
        <v>116800</v>
      </c>
      <c r="L1299" t="s">
        <v>3542</v>
      </c>
    </row>
    <row r="1300" spans="2:12">
      <c r="B1300">
        <v>16</v>
      </c>
      <c r="C1300">
        <v>55</v>
      </c>
      <c r="D1300">
        <v>205</v>
      </c>
      <c r="E1300" t="s">
        <v>2379</v>
      </c>
      <c r="F1300" t="s">
        <v>2228</v>
      </c>
      <c r="G1300" t="s">
        <v>1719</v>
      </c>
      <c r="H1300" t="s">
        <v>5166</v>
      </c>
      <c r="I1300" t="s">
        <v>5167</v>
      </c>
      <c r="J1300">
        <v>32200</v>
      </c>
      <c r="K1300">
        <v>128800</v>
      </c>
      <c r="L1300" t="s">
        <v>5839</v>
      </c>
    </row>
    <row r="1301" spans="2:12">
      <c r="B1301">
        <v>16</v>
      </c>
      <c r="C1301">
        <v>55</v>
      </c>
      <c r="D1301">
        <v>205</v>
      </c>
      <c r="E1301" t="s">
        <v>2379</v>
      </c>
      <c r="F1301" t="s">
        <v>2228</v>
      </c>
      <c r="G1301" t="s">
        <v>1719</v>
      </c>
      <c r="H1301" t="s">
        <v>5166</v>
      </c>
      <c r="I1301" t="s">
        <v>5167</v>
      </c>
      <c r="J1301">
        <v>32200</v>
      </c>
      <c r="K1301">
        <v>128800</v>
      </c>
      <c r="L1301" t="s">
        <v>5839</v>
      </c>
    </row>
    <row r="1302" spans="2:12">
      <c r="B1302">
        <v>16</v>
      </c>
      <c r="C1302">
        <v>55</v>
      </c>
      <c r="D1302">
        <v>205</v>
      </c>
      <c r="E1302" t="s">
        <v>2380</v>
      </c>
      <c r="F1302" t="s">
        <v>2228</v>
      </c>
      <c r="G1302" t="s">
        <v>1719</v>
      </c>
      <c r="H1302" t="s">
        <v>5091</v>
      </c>
      <c r="I1302" t="s">
        <v>5168</v>
      </c>
      <c r="J1302">
        <v>33100</v>
      </c>
      <c r="K1302">
        <v>132400</v>
      </c>
      <c r="L1302" t="s">
        <v>3542</v>
      </c>
    </row>
    <row r="1303" spans="2:12">
      <c r="B1303">
        <v>16</v>
      </c>
      <c r="C1303">
        <v>55</v>
      </c>
      <c r="D1303">
        <v>205</v>
      </c>
      <c r="E1303" t="s">
        <v>2452</v>
      </c>
      <c r="F1303" t="s">
        <v>2228</v>
      </c>
      <c r="G1303" t="s">
        <v>1719</v>
      </c>
      <c r="H1303" t="s">
        <v>5169</v>
      </c>
      <c r="I1303" t="s">
        <v>5170</v>
      </c>
      <c r="J1303">
        <v>32200</v>
      </c>
      <c r="K1303">
        <v>128800</v>
      </c>
      <c r="L1303" t="s">
        <v>3542</v>
      </c>
    </row>
    <row r="1304" spans="2:12">
      <c r="B1304">
        <v>16</v>
      </c>
      <c r="C1304">
        <v>55</v>
      </c>
      <c r="D1304">
        <v>205</v>
      </c>
      <c r="E1304" t="s">
        <v>2307</v>
      </c>
      <c r="F1304" t="s">
        <v>2228</v>
      </c>
      <c r="G1304" t="s">
        <v>1719</v>
      </c>
      <c r="H1304" t="s">
        <v>3587</v>
      </c>
      <c r="I1304" t="s">
        <v>5171</v>
      </c>
      <c r="J1304">
        <v>33100</v>
      </c>
      <c r="K1304">
        <v>132400</v>
      </c>
      <c r="L1304" t="s">
        <v>3542</v>
      </c>
    </row>
    <row r="1305" spans="2:12">
      <c r="B1305">
        <v>16</v>
      </c>
      <c r="C1305">
        <v>55</v>
      </c>
      <c r="D1305">
        <v>225</v>
      </c>
      <c r="E1305" t="s">
        <v>2300</v>
      </c>
      <c r="F1305" t="s">
        <v>2228</v>
      </c>
      <c r="G1305" t="s">
        <v>1719</v>
      </c>
      <c r="H1305" t="s">
        <v>5207</v>
      </c>
      <c r="I1305" t="s">
        <v>5208</v>
      </c>
      <c r="J1305">
        <v>40400</v>
      </c>
      <c r="K1305">
        <v>161600</v>
      </c>
      <c r="L1305" t="s">
        <v>3542</v>
      </c>
    </row>
    <row r="1306" spans="2:12">
      <c r="B1306">
        <v>16</v>
      </c>
      <c r="C1306">
        <v>60</v>
      </c>
      <c r="D1306">
        <v>205</v>
      </c>
      <c r="E1306" t="s">
        <v>2294</v>
      </c>
      <c r="F1306" t="s">
        <v>2228</v>
      </c>
      <c r="G1306" t="s">
        <v>1719</v>
      </c>
      <c r="H1306" t="s">
        <v>5175</v>
      </c>
      <c r="I1306" t="s">
        <v>5176</v>
      </c>
      <c r="J1306">
        <v>29600</v>
      </c>
      <c r="K1306">
        <v>118400</v>
      </c>
      <c r="L1306" t="s">
        <v>3542</v>
      </c>
    </row>
    <row r="1307" spans="2:12">
      <c r="B1307">
        <v>16</v>
      </c>
      <c r="C1307">
        <v>60</v>
      </c>
      <c r="D1307">
        <v>215</v>
      </c>
      <c r="E1307" t="s">
        <v>2393</v>
      </c>
      <c r="F1307" t="s">
        <v>2228</v>
      </c>
      <c r="G1307" t="s">
        <v>1719</v>
      </c>
      <c r="H1307" t="s">
        <v>5183</v>
      </c>
      <c r="I1307" t="s">
        <v>5184</v>
      </c>
      <c r="J1307">
        <v>29700</v>
      </c>
      <c r="K1307">
        <v>118800</v>
      </c>
      <c r="L1307" t="s">
        <v>3542</v>
      </c>
    </row>
    <row r="1308" spans="2:12">
      <c r="B1308">
        <v>16</v>
      </c>
      <c r="C1308">
        <v>60</v>
      </c>
      <c r="D1308">
        <v>235</v>
      </c>
      <c r="E1308" t="s">
        <v>2317</v>
      </c>
      <c r="F1308" t="s">
        <v>2228</v>
      </c>
      <c r="G1308" t="s">
        <v>1719</v>
      </c>
      <c r="H1308" t="s">
        <v>5227</v>
      </c>
      <c r="I1308" t="s">
        <v>5228</v>
      </c>
      <c r="J1308">
        <v>34700</v>
      </c>
      <c r="K1308">
        <v>138800</v>
      </c>
      <c r="L1308" t="s">
        <v>3542</v>
      </c>
    </row>
    <row r="1309" spans="2:12">
      <c r="B1309">
        <v>17</v>
      </c>
      <c r="C1309">
        <v>45</v>
      </c>
      <c r="D1309">
        <v>205</v>
      </c>
      <c r="E1309" t="s">
        <v>2290</v>
      </c>
      <c r="F1309" t="s">
        <v>2228</v>
      </c>
      <c r="G1309" t="s">
        <v>1719</v>
      </c>
      <c r="H1309" t="s">
        <v>5164</v>
      </c>
      <c r="I1309" t="s">
        <v>5165</v>
      </c>
      <c r="J1309">
        <v>42100</v>
      </c>
      <c r="K1309">
        <v>168400</v>
      </c>
      <c r="L1309" t="s">
        <v>3542</v>
      </c>
    </row>
    <row r="1310" spans="2:12">
      <c r="B1310">
        <v>17</v>
      </c>
      <c r="C1310">
        <v>45</v>
      </c>
      <c r="D1310">
        <v>215</v>
      </c>
      <c r="E1310" t="s">
        <v>2311</v>
      </c>
      <c r="F1310" t="s">
        <v>2228</v>
      </c>
      <c r="G1310" t="s">
        <v>1719</v>
      </c>
      <c r="H1310" t="s">
        <v>5177</v>
      </c>
      <c r="I1310" t="s">
        <v>5178</v>
      </c>
      <c r="J1310">
        <v>40300</v>
      </c>
      <c r="K1310">
        <v>161200</v>
      </c>
      <c r="L1310" t="s">
        <v>3542</v>
      </c>
    </row>
    <row r="1311" spans="2:12">
      <c r="B1311">
        <v>17</v>
      </c>
      <c r="C1311">
        <v>45</v>
      </c>
      <c r="D1311">
        <v>225</v>
      </c>
      <c r="E1311" t="s">
        <v>2380</v>
      </c>
      <c r="F1311" t="s">
        <v>2228</v>
      </c>
      <c r="G1311" t="s">
        <v>1719</v>
      </c>
      <c r="H1311" t="s">
        <v>5192</v>
      </c>
      <c r="I1311" t="s">
        <v>5193</v>
      </c>
      <c r="J1311">
        <v>44300</v>
      </c>
      <c r="K1311">
        <v>177200</v>
      </c>
      <c r="L1311" t="s">
        <v>5839</v>
      </c>
    </row>
    <row r="1312" spans="2:12">
      <c r="B1312">
        <v>17</v>
      </c>
      <c r="C1312">
        <v>45</v>
      </c>
      <c r="D1312">
        <v>225</v>
      </c>
      <c r="E1312" t="s">
        <v>2380</v>
      </c>
      <c r="F1312" t="s">
        <v>2228</v>
      </c>
      <c r="G1312" t="s">
        <v>1719</v>
      </c>
      <c r="H1312" t="s">
        <v>5192</v>
      </c>
      <c r="I1312" t="s">
        <v>5193</v>
      </c>
      <c r="J1312">
        <v>44300</v>
      </c>
      <c r="K1312">
        <v>177200</v>
      </c>
      <c r="L1312" t="s">
        <v>5839</v>
      </c>
    </row>
    <row r="1313" spans="2:12">
      <c r="B1313">
        <v>17</v>
      </c>
      <c r="C1313">
        <v>45</v>
      </c>
      <c r="D1313">
        <v>225</v>
      </c>
      <c r="E1313" t="s">
        <v>2307</v>
      </c>
      <c r="F1313" t="s">
        <v>2228</v>
      </c>
      <c r="G1313" t="s">
        <v>1719</v>
      </c>
      <c r="H1313" t="s">
        <v>5194</v>
      </c>
      <c r="I1313" t="s">
        <v>5195</v>
      </c>
      <c r="J1313">
        <v>44300</v>
      </c>
      <c r="K1313">
        <v>177200</v>
      </c>
      <c r="L1313" t="s">
        <v>3542</v>
      </c>
    </row>
    <row r="1314" spans="2:12">
      <c r="B1314">
        <v>17</v>
      </c>
      <c r="C1314">
        <v>45</v>
      </c>
      <c r="D1314">
        <v>225</v>
      </c>
      <c r="E1314" t="s">
        <v>2321</v>
      </c>
      <c r="F1314" t="s">
        <v>2228</v>
      </c>
      <c r="G1314" t="s">
        <v>1719</v>
      </c>
      <c r="H1314" t="s">
        <v>3629</v>
      </c>
      <c r="I1314" t="s">
        <v>5191</v>
      </c>
      <c r="J1314">
        <v>44300</v>
      </c>
      <c r="K1314">
        <v>177200</v>
      </c>
      <c r="L1314" t="s">
        <v>3542</v>
      </c>
    </row>
    <row r="1315" spans="2:12">
      <c r="B1315">
        <v>17</v>
      </c>
      <c r="C1315">
        <v>45</v>
      </c>
      <c r="D1315">
        <v>245</v>
      </c>
      <c r="E1315" t="s">
        <v>2331</v>
      </c>
      <c r="F1315" t="s">
        <v>2228</v>
      </c>
      <c r="G1315" t="s">
        <v>1719</v>
      </c>
      <c r="H1315" t="s">
        <v>3693</v>
      </c>
      <c r="I1315" t="s">
        <v>5235</v>
      </c>
      <c r="J1315">
        <v>57900</v>
      </c>
      <c r="K1315">
        <v>231600</v>
      </c>
      <c r="L1315" t="s">
        <v>3542</v>
      </c>
    </row>
    <row r="1316" spans="2:12">
      <c r="B1316">
        <v>17</v>
      </c>
      <c r="C1316">
        <v>45</v>
      </c>
      <c r="D1316">
        <v>255</v>
      </c>
      <c r="E1316" t="s">
        <v>2315</v>
      </c>
      <c r="F1316" t="s">
        <v>2228</v>
      </c>
      <c r="G1316" t="s">
        <v>1719</v>
      </c>
      <c r="H1316" t="s">
        <v>5245</v>
      </c>
      <c r="I1316" t="s">
        <v>5246</v>
      </c>
      <c r="J1316">
        <v>51100</v>
      </c>
      <c r="K1316">
        <v>204400</v>
      </c>
      <c r="L1316" t="s">
        <v>3542</v>
      </c>
    </row>
    <row r="1317" spans="2:12">
      <c r="B1317">
        <v>17</v>
      </c>
      <c r="C1317">
        <v>50</v>
      </c>
      <c r="D1317">
        <v>225</v>
      </c>
      <c r="E1317" t="s">
        <v>2321</v>
      </c>
      <c r="F1317" t="s">
        <v>2228</v>
      </c>
      <c r="G1317" t="s">
        <v>1719</v>
      </c>
      <c r="H1317" t="s">
        <v>5112</v>
      </c>
      <c r="I1317" t="s">
        <v>5200</v>
      </c>
      <c r="J1317">
        <v>47000</v>
      </c>
      <c r="K1317">
        <v>188000</v>
      </c>
      <c r="L1317" t="s">
        <v>3542</v>
      </c>
    </row>
    <row r="1318" spans="2:12">
      <c r="B1318">
        <v>17</v>
      </c>
      <c r="C1318">
        <v>50</v>
      </c>
      <c r="D1318">
        <v>225</v>
      </c>
      <c r="E1318" t="s">
        <v>2327</v>
      </c>
      <c r="F1318" t="s">
        <v>2228</v>
      </c>
      <c r="G1318" t="s">
        <v>1719</v>
      </c>
      <c r="H1318" t="s">
        <v>5201</v>
      </c>
      <c r="I1318" t="s">
        <v>5202</v>
      </c>
      <c r="J1318">
        <v>47000</v>
      </c>
      <c r="K1318">
        <v>188000</v>
      </c>
      <c r="L1318" t="s">
        <v>3542</v>
      </c>
    </row>
    <row r="1319" spans="2:12">
      <c r="B1319">
        <v>17</v>
      </c>
      <c r="C1319">
        <v>50</v>
      </c>
      <c r="D1319">
        <v>225</v>
      </c>
      <c r="E1319" t="s">
        <v>2323</v>
      </c>
      <c r="F1319" t="s">
        <v>2228</v>
      </c>
      <c r="G1319" t="s">
        <v>1719</v>
      </c>
      <c r="H1319" t="s">
        <v>3635</v>
      </c>
      <c r="I1319" t="s">
        <v>5197</v>
      </c>
      <c r="J1319">
        <v>49200</v>
      </c>
      <c r="K1319">
        <v>196800</v>
      </c>
      <c r="L1319" t="s">
        <v>3542</v>
      </c>
    </row>
    <row r="1320" spans="2:12">
      <c r="B1320">
        <v>17</v>
      </c>
      <c r="C1320">
        <v>50</v>
      </c>
      <c r="D1320">
        <v>225</v>
      </c>
      <c r="E1320" t="s">
        <v>2323</v>
      </c>
      <c r="F1320" t="s">
        <v>2228</v>
      </c>
      <c r="G1320" t="s">
        <v>1719</v>
      </c>
      <c r="H1320" t="s">
        <v>5198</v>
      </c>
      <c r="I1320" t="s">
        <v>5199</v>
      </c>
      <c r="J1320">
        <v>47000</v>
      </c>
      <c r="K1320">
        <v>188000</v>
      </c>
      <c r="L1320" t="s">
        <v>3542</v>
      </c>
    </row>
    <row r="1321" spans="2:12">
      <c r="B1321">
        <v>17</v>
      </c>
      <c r="C1321">
        <v>50</v>
      </c>
      <c r="D1321">
        <v>235</v>
      </c>
      <c r="E1321" t="s">
        <v>2345</v>
      </c>
      <c r="F1321" t="s">
        <v>2228</v>
      </c>
      <c r="G1321" t="s">
        <v>1719</v>
      </c>
      <c r="H1321" t="s">
        <v>5217</v>
      </c>
      <c r="I1321" t="s">
        <v>5218</v>
      </c>
      <c r="J1321">
        <v>39900</v>
      </c>
      <c r="K1321">
        <v>159600</v>
      </c>
      <c r="L1321" t="s">
        <v>3542</v>
      </c>
    </row>
    <row r="1322" spans="2:12">
      <c r="B1322">
        <v>17</v>
      </c>
      <c r="C1322">
        <v>55</v>
      </c>
      <c r="D1322">
        <v>205</v>
      </c>
      <c r="E1322" t="s">
        <v>2380</v>
      </c>
      <c r="F1322" t="s">
        <v>2228</v>
      </c>
      <c r="G1322" t="s">
        <v>1719</v>
      </c>
      <c r="H1322" t="s">
        <v>5095</v>
      </c>
      <c r="I1322" t="s">
        <v>5173</v>
      </c>
      <c r="J1322">
        <v>36100</v>
      </c>
      <c r="K1322">
        <v>144400</v>
      </c>
      <c r="L1322" t="s">
        <v>3542</v>
      </c>
    </row>
    <row r="1323" spans="2:12">
      <c r="B1323">
        <v>17</v>
      </c>
      <c r="C1323">
        <v>55</v>
      </c>
      <c r="D1323">
        <v>205</v>
      </c>
      <c r="E1323" t="s">
        <v>2300</v>
      </c>
      <c r="F1323" t="s">
        <v>2228</v>
      </c>
      <c r="G1323" t="s">
        <v>1719</v>
      </c>
      <c r="H1323" t="s">
        <v>3589</v>
      </c>
      <c r="I1323" t="s">
        <v>5174</v>
      </c>
      <c r="J1323">
        <v>36100</v>
      </c>
      <c r="K1323">
        <v>144400</v>
      </c>
      <c r="L1323" t="s">
        <v>3542</v>
      </c>
    </row>
    <row r="1324" spans="2:12">
      <c r="B1324">
        <v>17</v>
      </c>
      <c r="C1324">
        <v>55</v>
      </c>
      <c r="D1324">
        <v>205</v>
      </c>
      <c r="E1324" t="s">
        <v>2314</v>
      </c>
      <c r="F1324" t="s">
        <v>2228</v>
      </c>
      <c r="G1324" t="s">
        <v>1719</v>
      </c>
      <c r="H1324" t="s">
        <v>5093</v>
      </c>
      <c r="I1324" t="s">
        <v>5172</v>
      </c>
      <c r="J1324">
        <v>36100</v>
      </c>
      <c r="K1324">
        <v>144400</v>
      </c>
      <c r="L1324" t="s">
        <v>3542</v>
      </c>
    </row>
    <row r="1325" spans="2:12">
      <c r="B1325">
        <v>17</v>
      </c>
      <c r="C1325">
        <v>55</v>
      </c>
      <c r="D1325">
        <v>215</v>
      </c>
      <c r="E1325" t="s">
        <v>2307</v>
      </c>
      <c r="F1325" t="s">
        <v>2228</v>
      </c>
      <c r="G1325" t="s">
        <v>1719</v>
      </c>
      <c r="H1325" t="s">
        <v>3876</v>
      </c>
      <c r="I1325" t="s">
        <v>5181</v>
      </c>
      <c r="J1325">
        <v>36200</v>
      </c>
      <c r="K1325">
        <v>144800</v>
      </c>
      <c r="L1325" t="s">
        <v>3542</v>
      </c>
    </row>
    <row r="1326" spans="2:12">
      <c r="B1326">
        <v>17</v>
      </c>
      <c r="C1326">
        <v>55</v>
      </c>
      <c r="D1326">
        <v>215</v>
      </c>
      <c r="E1326" t="s">
        <v>2315</v>
      </c>
      <c r="F1326" t="s">
        <v>2228</v>
      </c>
      <c r="G1326" t="s">
        <v>1719</v>
      </c>
      <c r="H1326" t="s">
        <v>3613</v>
      </c>
      <c r="I1326" t="s">
        <v>5180</v>
      </c>
      <c r="J1326">
        <v>36200</v>
      </c>
      <c r="K1326">
        <v>144800</v>
      </c>
      <c r="L1326" t="s">
        <v>3542</v>
      </c>
    </row>
    <row r="1327" spans="2:12">
      <c r="B1327">
        <v>17</v>
      </c>
      <c r="C1327">
        <v>55</v>
      </c>
      <c r="D1327">
        <v>225</v>
      </c>
      <c r="E1327" t="s">
        <v>2340</v>
      </c>
      <c r="F1327" t="s">
        <v>2228</v>
      </c>
      <c r="G1327" t="s">
        <v>1719</v>
      </c>
      <c r="H1327" t="s">
        <v>5210</v>
      </c>
      <c r="I1327" t="s">
        <v>5211</v>
      </c>
      <c r="J1327">
        <v>43200</v>
      </c>
      <c r="K1327">
        <v>172800</v>
      </c>
      <c r="L1327" t="s">
        <v>3542</v>
      </c>
    </row>
    <row r="1328" spans="2:12">
      <c r="B1328">
        <v>17</v>
      </c>
      <c r="C1328">
        <v>55</v>
      </c>
      <c r="D1328">
        <v>225</v>
      </c>
      <c r="E1328" t="s">
        <v>2326</v>
      </c>
      <c r="F1328" t="s">
        <v>2228</v>
      </c>
      <c r="G1328" t="s">
        <v>1719</v>
      </c>
      <c r="H1328" t="s">
        <v>3643</v>
      </c>
      <c r="I1328" t="s">
        <v>5209</v>
      </c>
      <c r="J1328">
        <v>43200</v>
      </c>
      <c r="K1328">
        <v>172800</v>
      </c>
      <c r="L1328" t="s">
        <v>3542</v>
      </c>
    </row>
    <row r="1329" spans="2:12">
      <c r="B1329">
        <v>17</v>
      </c>
      <c r="C1329">
        <v>60</v>
      </c>
      <c r="D1329">
        <v>195</v>
      </c>
      <c r="E1329" t="s">
        <v>2451</v>
      </c>
      <c r="F1329" t="s">
        <v>2228</v>
      </c>
      <c r="G1329" t="s">
        <v>1719</v>
      </c>
      <c r="H1329" t="s">
        <v>5158</v>
      </c>
      <c r="I1329" t="s">
        <v>5159</v>
      </c>
      <c r="J1329">
        <v>28600</v>
      </c>
      <c r="K1329">
        <v>114400</v>
      </c>
      <c r="L1329" t="s">
        <v>3542</v>
      </c>
    </row>
    <row r="1330" spans="2:12">
      <c r="B1330">
        <v>17</v>
      </c>
      <c r="C1330">
        <v>60</v>
      </c>
      <c r="D1330">
        <v>215</v>
      </c>
      <c r="E1330" t="s">
        <v>2299</v>
      </c>
      <c r="F1330" t="s">
        <v>2228</v>
      </c>
      <c r="G1330" t="s">
        <v>1719</v>
      </c>
      <c r="H1330" t="s">
        <v>5185</v>
      </c>
      <c r="I1330" t="s">
        <v>5186</v>
      </c>
      <c r="J1330">
        <v>33300</v>
      </c>
      <c r="K1330">
        <v>133200</v>
      </c>
      <c r="L1330" t="s">
        <v>3542</v>
      </c>
    </row>
    <row r="1331" spans="2:12">
      <c r="B1331">
        <v>17</v>
      </c>
      <c r="C1331">
        <v>60</v>
      </c>
      <c r="D1331">
        <v>215</v>
      </c>
      <c r="E1331" t="s">
        <v>2309</v>
      </c>
      <c r="F1331" t="s">
        <v>2228</v>
      </c>
      <c r="G1331" t="s">
        <v>1719</v>
      </c>
      <c r="H1331" t="s">
        <v>5100</v>
      </c>
      <c r="I1331" t="s">
        <v>5187</v>
      </c>
      <c r="J1331">
        <v>33300</v>
      </c>
      <c r="K1331">
        <v>133200</v>
      </c>
      <c r="L1331" t="s">
        <v>3542</v>
      </c>
    </row>
    <row r="1332" spans="2:12">
      <c r="B1332">
        <v>17</v>
      </c>
      <c r="C1332">
        <v>60</v>
      </c>
      <c r="D1332">
        <v>235</v>
      </c>
      <c r="E1332" t="s">
        <v>2289</v>
      </c>
      <c r="F1332" t="s">
        <v>2228</v>
      </c>
      <c r="G1332" t="s">
        <v>1719</v>
      </c>
      <c r="H1332" t="s">
        <v>5229</v>
      </c>
      <c r="I1332" t="s">
        <v>5230</v>
      </c>
      <c r="J1332">
        <v>39500</v>
      </c>
      <c r="K1332">
        <v>158000</v>
      </c>
      <c r="L1332" t="s">
        <v>3542</v>
      </c>
    </row>
    <row r="1333" spans="2:12">
      <c r="B1333">
        <v>17</v>
      </c>
      <c r="C1333">
        <v>65</v>
      </c>
      <c r="D1333">
        <v>215</v>
      </c>
      <c r="E1333" t="s">
        <v>2318</v>
      </c>
      <c r="F1333" t="s">
        <v>2228</v>
      </c>
      <c r="G1333" t="s">
        <v>1719</v>
      </c>
      <c r="H1333" t="s">
        <v>3623</v>
      </c>
      <c r="I1333" t="s">
        <v>5189</v>
      </c>
      <c r="J1333">
        <v>33000</v>
      </c>
      <c r="K1333">
        <v>132000</v>
      </c>
      <c r="L1333" t="s">
        <v>3542</v>
      </c>
    </row>
    <row r="1334" spans="2:12">
      <c r="B1334">
        <v>17</v>
      </c>
      <c r="C1334">
        <v>65</v>
      </c>
      <c r="D1334">
        <v>215</v>
      </c>
      <c r="E1334" t="s">
        <v>2316</v>
      </c>
      <c r="F1334" t="s">
        <v>2228</v>
      </c>
      <c r="G1334" t="s">
        <v>1719</v>
      </c>
      <c r="H1334" t="s">
        <v>5104</v>
      </c>
      <c r="I1334" t="s">
        <v>5188</v>
      </c>
      <c r="J1334">
        <v>35700</v>
      </c>
      <c r="K1334">
        <v>142800</v>
      </c>
      <c r="L1334" t="s">
        <v>3542</v>
      </c>
    </row>
    <row r="1335" spans="2:12">
      <c r="B1335">
        <v>17</v>
      </c>
      <c r="C1335">
        <v>65</v>
      </c>
      <c r="D1335">
        <v>225</v>
      </c>
      <c r="E1335" t="s">
        <v>2448</v>
      </c>
      <c r="F1335" t="s">
        <v>2228</v>
      </c>
      <c r="G1335" t="s">
        <v>1719</v>
      </c>
      <c r="H1335" t="s">
        <v>5250</v>
      </c>
      <c r="I1335" t="s">
        <v>5251</v>
      </c>
      <c r="J1335">
        <v>35100</v>
      </c>
      <c r="K1335">
        <v>140400</v>
      </c>
      <c r="L1335" t="s">
        <v>3542</v>
      </c>
    </row>
    <row r="1336" spans="2:12">
      <c r="B1336">
        <v>18</v>
      </c>
      <c r="C1336">
        <v>40</v>
      </c>
      <c r="D1336">
        <v>225</v>
      </c>
      <c r="E1336" t="s">
        <v>2319</v>
      </c>
      <c r="F1336" t="s">
        <v>2228</v>
      </c>
      <c r="G1336" t="s">
        <v>1719</v>
      </c>
      <c r="H1336" t="s">
        <v>3625</v>
      </c>
      <c r="I1336" t="s">
        <v>5190</v>
      </c>
      <c r="J1336">
        <v>48100</v>
      </c>
      <c r="K1336">
        <v>192400</v>
      </c>
      <c r="L1336" t="s">
        <v>3542</v>
      </c>
    </row>
    <row r="1337" spans="2:12">
      <c r="B1337">
        <v>18</v>
      </c>
      <c r="C1337">
        <v>40</v>
      </c>
      <c r="D1337">
        <v>245</v>
      </c>
      <c r="E1337" t="s">
        <v>2298</v>
      </c>
      <c r="F1337" t="s">
        <v>2228</v>
      </c>
      <c r="G1337" t="s">
        <v>1719</v>
      </c>
      <c r="H1337" t="s">
        <v>5233</v>
      </c>
      <c r="I1337" t="s">
        <v>5234</v>
      </c>
      <c r="J1337">
        <v>61800</v>
      </c>
      <c r="K1337">
        <v>247200</v>
      </c>
      <c r="L1337" t="s">
        <v>3542</v>
      </c>
    </row>
    <row r="1338" spans="2:12">
      <c r="B1338">
        <v>18</v>
      </c>
      <c r="C1338">
        <v>40</v>
      </c>
      <c r="D1338">
        <v>245</v>
      </c>
      <c r="E1338" t="s">
        <v>2325</v>
      </c>
      <c r="F1338" t="s">
        <v>2228</v>
      </c>
      <c r="G1338" t="s">
        <v>1719</v>
      </c>
      <c r="H1338" t="s">
        <v>3687</v>
      </c>
      <c r="I1338" t="s">
        <v>5232</v>
      </c>
      <c r="J1338">
        <v>62300</v>
      </c>
      <c r="K1338">
        <v>249200</v>
      </c>
      <c r="L1338" t="s">
        <v>3542</v>
      </c>
    </row>
    <row r="1339" spans="2:12">
      <c r="B1339">
        <v>18</v>
      </c>
      <c r="C1339">
        <v>40</v>
      </c>
      <c r="D1339">
        <v>255</v>
      </c>
      <c r="E1339" t="s">
        <v>2331</v>
      </c>
      <c r="F1339" t="s">
        <v>2228</v>
      </c>
      <c r="G1339" t="s">
        <v>1719</v>
      </c>
      <c r="H1339" t="s">
        <v>3705</v>
      </c>
      <c r="I1339" t="s">
        <v>5243</v>
      </c>
      <c r="J1339">
        <v>67300</v>
      </c>
      <c r="K1339">
        <v>269200</v>
      </c>
      <c r="L1339" t="s">
        <v>3542</v>
      </c>
    </row>
    <row r="1340" spans="2:12">
      <c r="B1340">
        <v>18</v>
      </c>
      <c r="C1340">
        <v>45</v>
      </c>
      <c r="D1340">
        <v>225</v>
      </c>
      <c r="E1340" t="s">
        <v>2322</v>
      </c>
      <c r="F1340" t="s">
        <v>2228</v>
      </c>
      <c r="G1340" t="s">
        <v>1719</v>
      </c>
      <c r="H1340" t="s">
        <v>3631</v>
      </c>
      <c r="I1340" t="s">
        <v>5196</v>
      </c>
      <c r="J1340">
        <v>46100</v>
      </c>
      <c r="K1340">
        <v>184400</v>
      </c>
      <c r="L1340" t="s">
        <v>3542</v>
      </c>
    </row>
    <row r="1341" spans="2:12">
      <c r="B1341">
        <v>18</v>
      </c>
      <c r="C1341">
        <v>45</v>
      </c>
      <c r="D1341">
        <v>235</v>
      </c>
      <c r="E1341" t="s">
        <v>2315</v>
      </c>
      <c r="F1341" t="s">
        <v>2228</v>
      </c>
      <c r="G1341" t="s">
        <v>1719</v>
      </c>
      <c r="H1341" t="s">
        <v>3897</v>
      </c>
      <c r="I1341" t="s">
        <v>5216</v>
      </c>
      <c r="J1341">
        <v>50800</v>
      </c>
      <c r="K1341">
        <v>203200</v>
      </c>
      <c r="L1341" t="s">
        <v>5839</v>
      </c>
    </row>
    <row r="1342" spans="2:12">
      <c r="B1342">
        <v>18</v>
      </c>
      <c r="C1342">
        <v>45</v>
      </c>
      <c r="D1342">
        <v>235</v>
      </c>
      <c r="E1342" t="s">
        <v>2315</v>
      </c>
      <c r="F1342" t="s">
        <v>2228</v>
      </c>
      <c r="G1342" t="s">
        <v>1719</v>
      </c>
      <c r="H1342" t="s">
        <v>3897</v>
      </c>
      <c r="I1342" t="s">
        <v>5216</v>
      </c>
      <c r="J1342">
        <v>50800</v>
      </c>
      <c r="K1342">
        <v>203200</v>
      </c>
      <c r="L1342" t="s">
        <v>5839</v>
      </c>
    </row>
    <row r="1343" spans="2:12">
      <c r="B1343">
        <v>18</v>
      </c>
      <c r="C1343">
        <v>45</v>
      </c>
      <c r="D1343">
        <v>245</v>
      </c>
      <c r="E1343" t="s">
        <v>2337</v>
      </c>
      <c r="F1343" t="s">
        <v>2228</v>
      </c>
      <c r="G1343" t="s">
        <v>1719</v>
      </c>
      <c r="H1343" t="s">
        <v>3916</v>
      </c>
      <c r="I1343" t="s">
        <v>5237</v>
      </c>
      <c r="J1343">
        <v>55300</v>
      </c>
      <c r="K1343">
        <v>221200</v>
      </c>
      <c r="L1343" t="s">
        <v>3542</v>
      </c>
    </row>
    <row r="1344" spans="2:12">
      <c r="B1344">
        <v>18</v>
      </c>
      <c r="C1344">
        <v>45</v>
      </c>
      <c r="D1344">
        <v>245</v>
      </c>
      <c r="E1344" t="s">
        <v>2338</v>
      </c>
      <c r="F1344" t="s">
        <v>2228</v>
      </c>
      <c r="G1344" t="s">
        <v>1719</v>
      </c>
      <c r="H1344" t="s">
        <v>3695</v>
      </c>
      <c r="I1344" t="s">
        <v>5236</v>
      </c>
      <c r="J1344">
        <v>56000</v>
      </c>
      <c r="K1344">
        <v>224000</v>
      </c>
      <c r="L1344" t="s">
        <v>3542</v>
      </c>
    </row>
    <row r="1345" spans="2:12">
      <c r="B1345">
        <v>18</v>
      </c>
      <c r="C1345">
        <v>50</v>
      </c>
      <c r="D1345">
        <v>215</v>
      </c>
      <c r="E1345" t="s">
        <v>2344</v>
      </c>
      <c r="F1345" t="s">
        <v>2228</v>
      </c>
      <c r="G1345" t="s">
        <v>1719</v>
      </c>
      <c r="H1345" t="s">
        <v>3727</v>
      </c>
      <c r="I1345" t="s">
        <v>5179</v>
      </c>
      <c r="J1345">
        <v>39600</v>
      </c>
      <c r="K1345">
        <v>158400</v>
      </c>
      <c r="L1345" t="s">
        <v>3542</v>
      </c>
    </row>
    <row r="1346" spans="2:12">
      <c r="B1346">
        <v>18</v>
      </c>
      <c r="C1346">
        <v>50</v>
      </c>
      <c r="D1346">
        <v>225</v>
      </c>
      <c r="E1346" t="s">
        <v>2300</v>
      </c>
      <c r="F1346" t="s">
        <v>2228</v>
      </c>
      <c r="G1346" t="s">
        <v>1719</v>
      </c>
      <c r="H1346" t="s">
        <v>5114</v>
      </c>
      <c r="I1346" t="s">
        <v>5203</v>
      </c>
      <c r="J1346">
        <v>41400</v>
      </c>
      <c r="K1346">
        <v>165600</v>
      </c>
      <c r="L1346" t="s">
        <v>5839</v>
      </c>
    </row>
    <row r="1347" spans="2:12">
      <c r="B1347">
        <v>18</v>
      </c>
      <c r="C1347">
        <v>50</v>
      </c>
      <c r="D1347">
        <v>225</v>
      </c>
      <c r="E1347" t="s">
        <v>2300</v>
      </c>
      <c r="F1347" t="s">
        <v>2228</v>
      </c>
      <c r="G1347" t="s">
        <v>1719</v>
      </c>
      <c r="H1347" t="s">
        <v>5114</v>
      </c>
      <c r="I1347" t="s">
        <v>5203</v>
      </c>
      <c r="J1347">
        <v>40500</v>
      </c>
      <c r="K1347">
        <v>162000</v>
      </c>
      <c r="L1347" t="s">
        <v>5839</v>
      </c>
    </row>
    <row r="1348" spans="2:12">
      <c r="B1348">
        <v>18</v>
      </c>
      <c r="C1348">
        <v>50</v>
      </c>
      <c r="D1348">
        <v>225</v>
      </c>
      <c r="E1348" t="s">
        <v>2300</v>
      </c>
      <c r="F1348" t="s">
        <v>2228</v>
      </c>
      <c r="G1348" t="s">
        <v>1719</v>
      </c>
      <c r="H1348" t="s">
        <v>5205</v>
      </c>
      <c r="I1348" t="s">
        <v>5206</v>
      </c>
      <c r="J1348">
        <v>44200</v>
      </c>
      <c r="K1348">
        <v>176800</v>
      </c>
      <c r="L1348" t="s">
        <v>3542</v>
      </c>
    </row>
    <row r="1349" spans="2:12">
      <c r="B1349">
        <v>18</v>
      </c>
      <c r="C1349">
        <v>50</v>
      </c>
      <c r="D1349">
        <v>225</v>
      </c>
      <c r="E1349" t="s">
        <v>2324</v>
      </c>
      <c r="F1349" t="s">
        <v>2228</v>
      </c>
      <c r="G1349" t="s">
        <v>1719</v>
      </c>
      <c r="H1349" t="s">
        <v>3886</v>
      </c>
      <c r="I1349" t="s">
        <v>5204</v>
      </c>
      <c r="J1349">
        <v>43400</v>
      </c>
      <c r="K1349">
        <v>173600</v>
      </c>
      <c r="L1349" t="s">
        <v>3542</v>
      </c>
    </row>
    <row r="1350" spans="2:12">
      <c r="B1350">
        <v>18</v>
      </c>
      <c r="C1350">
        <v>50</v>
      </c>
      <c r="D1350">
        <v>235</v>
      </c>
      <c r="E1350" t="s">
        <v>2355</v>
      </c>
      <c r="F1350" t="s">
        <v>2228</v>
      </c>
      <c r="G1350" t="s">
        <v>1719</v>
      </c>
      <c r="H1350" t="s">
        <v>5219</v>
      </c>
      <c r="I1350" t="s">
        <v>5220</v>
      </c>
      <c r="J1350">
        <v>43200</v>
      </c>
      <c r="K1350">
        <v>172800</v>
      </c>
      <c r="L1350" t="s">
        <v>3542</v>
      </c>
    </row>
    <row r="1351" spans="2:12">
      <c r="B1351">
        <v>18</v>
      </c>
      <c r="C1351">
        <v>50</v>
      </c>
      <c r="D1351">
        <v>235</v>
      </c>
      <c r="E1351" t="s">
        <v>2326</v>
      </c>
      <c r="F1351" t="s">
        <v>2228</v>
      </c>
      <c r="G1351" t="s">
        <v>1719</v>
      </c>
      <c r="H1351" t="s">
        <v>3667</v>
      </c>
      <c r="I1351" t="s">
        <v>5221</v>
      </c>
      <c r="J1351">
        <v>46000</v>
      </c>
      <c r="K1351">
        <v>184000</v>
      </c>
      <c r="L1351" t="s">
        <v>3542</v>
      </c>
    </row>
    <row r="1352" spans="2:12">
      <c r="B1352">
        <v>18</v>
      </c>
      <c r="C1352">
        <v>50</v>
      </c>
      <c r="D1352">
        <v>245</v>
      </c>
      <c r="E1352" t="s">
        <v>2337</v>
      </c>
      <c r="F1352" t="s">
        <v>2228</v>
      </c>
      <c r="G1352" t="s">
        <v>1719</v>
      </c>
      <c r="H1352" t="s">
        <v>5134</v>
      </c>
      <c r="I1352" t="s">
        <v>5240</v>
      </c>
      <c r="J1352">
        <v>44900</v>
      </c>
      <c r="K1352">
        <v>179600</v>
      </c>
      <c r="L1352" t="s">
        <v>3542</v>
      </c>
    </row>
    <row r="1353" spans="2:12">
      <c r="B1353">
        <v>18</v>
      </c>
      <c r="C1353">
        <v>55</v>
      </c>
      <c r="D1353">
        <v>215</v>
      </c>
      <c r="E1353" t="s">
        <v>2316</v>
      </c>
      <c r="F1353" t="s">
        <v>2228</v>
      </c>
      <c r="G1353" t="s">
        <v>1719</v>
      </c>
      <c r="H1353" t="s">
        <v>3615</v>
      </c>
      <c r="I1353" t="s">
        <v>5182</v>
      </c>
      <c r="J1353">
        <v>40600</v>
      </c>
      <c r="K1353">
        <v>162400</v>
      </c>
      <c r="L1353" t="s">
        <v>5839</v>
      </c>
    </row>
    <row r="1354" spans="2:12">
      <c r="B1354">
        <v>18</v>
      </c>
      <c r="C1354">
        <v>55</v>
      </c>
      <c r="D1354">
        <v>215</v>
      </c>
      <c r="E1354" t="s">
        <v>2316</v>
      </c>
      <c r="F1354" t="s">
        <v>2228</v>
      </c>
      <c r="G1354" t="s">
        <v>1719</v>
      </c>
      <c r="H1354" t="s">
        <v>3615</v>
      </c>
      <c r="I1354" t="s">
        <v>5182</v>
      </c>
      <c r="J1354">
        <v>40600</v>
      </c>
      <c r="K1354">
        <v>162400</v>
      </c>
      <c r="L1354" t="s">
        <v>5839</v>
      </c>
    </row>
    <row r="1355" spans="2:12">
      <c r="B1355">
        <v>18</v>
      </c>
      <c r="C1355">
        <v>55</v>
      </c>
      <c r="D1355">
        <v>225</v>
      </c>
      <c r="E1355" t="s">
        <v>2339</v>
      </c>
      <c r="F1355" t="s">
        <v>2228</v>
      </c>
      <c r="G1355" t="s">
        <v>1719</v>
      </c>
      <c r="H1355" t="s">
        <v>5212</v>
      </c>
      <c r="I1355" t="s">
        <v>5213</v>
      </c>
      <c r="J1355">
        <v>39300</v>
      </c>
      <c r="K1355">
        <v>157200</v>
      </c>
      <c r="L1355" t="s">
        <v>3542</v>
      </c>
    </row>
    <row r="1356" spans="2:12">
      <c r="B1356">
        <v>18</v>
      </c>
      <c r="C1356">
        <v>55</v>
      </c>
      <c r="D1356">
        <v>235</v>
      </c>
      <c r="E1356" t="s">
        <v>2317</v>
      </c>
      <c r="F1356" t="s">
        <v>2228</v>
      </c>
      <c r="G1356" t="s">
        <v>1719</v>
      </c>
      <c r="H1356" t="s">
        <v>4053</v>
      </c>
      <c r="I1356" t="s">
        <v>5225</v>
      </c>
      <c r="J1356">
        <v>42100</v>
      </c>
      <c r="K1356">
        <v>168400</v>
      </c>
      <c r="L1356" t="s">
        <v>5839</v>
      </c>
    </row>
    <row r="1357" spans="2:12">
      <c r="B1357">
        <v>18</v>
      </c>
      <c r="C1357">
        <v>55</v>
      </c>
      <c r="D1357">
        <v>235</v>
      </c>
      <c r="E1357" t="s">
        <v>2317</v>
      </c>
      <c r="F1357" t="s">
        <v>2228</v>
      </c>
      <c r="G1357" t="s">
        <v>1719</v>
      </c>
      <c r="H1357" t="s">
        <v>4053</v>
      </c>
      <c r="I1357" t="s">
        <v>5225</v>
      </c>
      <c r="J1357">
        <v>42100</v>
      </c>
      <c r="K1357">
        <v>168400</v>
      </c>
      <c r="L1357" t="s">
        <v>5839</v>
      </c>
    </row>
    <row r="1358" spans="2:12">
      <c r="B1358">
        <v>18</v>
      </c>
      <c r="C1358">
        <v>55</v>
      </c>
      <c r="D1358">
        <v>235</v>
      </c>
      <c r="E1358" t="s">
        <v>2337</v>
      </c>
      <c r="F1358" t="s">
        <v>2228</v>
      </c>
      <c r="G1358" t="s">
        <v>1719</v>
      </c>
      <c r="H1358" t="s">
        <v>5223</v>
      </c>
      <c r="I1358" t="s">
        <v>5224</v>
      </c>
      <c r="J1358">
        <v>42100</v>
      </c>
      <c r="K1358">
        <v>168400</v>
      </c>
      <c r="L1358" t="s">
        <v>3542</v>
      </c>
    </row>
    <row r="1359" spans="2:12">
      <c r="B1359">
        <v>18</v>
      </c>
      <c r="C1359">
        <v>60</v>
      </c>
      <c r="D1359">
        <v>235</v>
      </c>
      <c r="E1359" t="s">
        <v>2318</v>
      </c>
      <c r="F1359" t="s">
        <v>2228</v>
      </c>
      <c r="G1359" t="s">
        <v>1719</v>
      </c>
      <c r="H1359" t="s">
        <v>3799</v>
      </c>
      <c r="I1359" t="s">
        <v>5231</v>
      </c>
      <c r="J1359">
        <v>43900</v>
      </c>
      <c r="K1359">
        <v>175600</v>
      </c>
      <c r="L1359" t="s">
        <v>3542</v>
      </c>
    </row>
    <row r="1360" spans="2:12">
      <c r="B1360">
        <v>19</v>
      </c>
      <c r="C1360">
        <v>40</v>
      </c>
      <c r="D1360">
        <v>235</v>
      </c>
      <c r="E1360" t="s">
        <v>2345</v>
      </c>
      <c r="F1360" t="s">
        <v>2228</v>
      </c>
      <c r="G1360" t="s">
        <v>1719</v>
      </c>
      <c r="H1360" t="s">
        <v>5214</v>
      </c>
      <c r="I1360" t="s">
        <v>5215</v>
      </c>
      <c r="J1360">
        <v>60100</v>
      </c>
      <c r="K1360">
        <v>240400</v>
      </c>
      <c r="L1360" t="s">
        <v>5839</v>
      </c>
    </row>
    <row r="1361" spans="2:12">
      <c r="B1361">
        <v>19</v>
      </c>
      <c r="C1361">
        <v>40</v>
      </c>
      <c r="D1361">
        <v>235</v>
      </c>
      <c r="E1361" t="s">
        <v>2345</v>
      </c>
      <c r="F1361" t="s">
        <v>2228</v>
      </c>
      <c r="G1361" t="s">
        <v>1719</v>
      </c>
      <c r="H1361" t="s">
        <v>5214</v>
      </c>
      <c r="I1361" t="s">
        <v>5215</v>
      </c>
      <c r="J1361">
        <v>64900</v>
      </c>
      <c r="K1361">
        <v>259600</v>
      </c>
      <c r="L1361" t="s">
        <v>5839</v>
      </c>
    </row>
    <row r="1362" spans="2:12">
      <c r="B1362">
        <v>19</v>
      </c>
      <c r="C1362">
        <v>40</v>
      </c>
      <c r="D1362">
        <v>255</v>
      </c>
      <c r="E1362" t="s">
        <v>2337</v>
      </c>
      <c r="F1362" t="s">
        <v>2228</v>
      </c>
      <c r="G1362" t="s">
        <v>1719</v>
      </c>
      <c r="H1362" t="s">
        <v>4227</v>
      </c>
      <c r="I1362" t="s">
        <v>5244</v>
      </c>
      <c r="J1362">
        <v>64000</v>
      </c>
      <c r="K1362">
        <v>256000</v>
      </c>
      <c r="L1362" t="s">
        <v>3542</v>
      </c>
    </row>
    <row r="1363" spans="2:12">
      <c r="B1363">
        <v>19</v>
      </c>
      <c r="C1363">
        <v>45</v>
      </c>
      <c r="D1363">
        <v>245</v>
      </c>
      <c r="E1363" t="s">
        <v>2328</v>
      </c>
      <c r="F1363" t="s">
        <v>2228</v>
      </c>
      <c r="G1363" t="s">
        <v>1719</v>
      </c>
      <c r="H1363" t="s">
        <v>5238</v>
      </c>
      <c r="I1363" t="s">
        <v>5239</v>
      </c>
      <c r="J1363">
        <v>56000</v>
      </c>
      <c r="K1363">
        <v>224000</v>
      </c>
      <c r="L1363" t="s">
        <v>3542</v>
      </c>
    </row>
    <row r="1364" spans="2:12">
      <c r="B1364">
        <v>19</v>
      </c>
      <c r="C1364">
        <v>50</v>
      </c>
      <c r="D1364">
        <v>235</v>
      </c>
      <c r="E1364" t="s">
        <v>2318</v>
      </c>
      <c r="F1364" t="s">
        <v>2228</v>
      </c>
      <c r="G1364" t="s">
        <v>1719</v>
      </c>
      <c r="H1364" t="s">
        <v>3739</v>
      </c>
      <c r="I1364" t="s">
        <v>5222</v>
      </c>
      <c r="J1364">
        <v>52100</v>
      </c>
      <c r="K1364">
        <v>208400</v>
      </c>
      <c r="L1364" t="s">
        <v>5839</v>
      </c>
    </row>
    <row r="1365" spans="2:12">
      <c r="B1365">
        <v>19</v>
      </c>
      <c r="C1365">
        <v>50</v>
      </c>
      <c r="D1365">
        <v>235</v>
      </c>
      <c r="E1365" t="s">
        <v>2318</v>
      </c>
      <c r="F1365" t="s">
        <v>2228</v>
      </c>
      <c r="G1365" t="s">
        <v>1719</v>
      </c>
      <c r="H1365" t="s">
        <v>3739</v>
      </c>
      <c r="I1365" t="s">
        <v>5222</v>
      </c>
      <c r="J1365">
        <v>49600</v>
      </c>
      <c r="K1365">
        <v>198400</v>
      </c>
      <c r="L1365" t="s">
        <v>5839</v>
      </c>
    </row>
    <row r="1366" spans="2:12">
      <c r="B1366">
        <v>19</v>
      </c>
      <c r="C1366">
        <v>50</v>
      </c>
      <c r="D1366">
        <v>245</v>
      </c>
      <c r="E1366" t="s">
        <v>2384</v>
      </c>
      <c r="F1366" t="s">
        <v>2228</v>
      </c>
      <c r="G1366" t="s">
        <v>1719</v>
      </c>
      <c r="H1366" t="s">
        <v>5241</v>
      </c>
      <c r="I1366" t="s">
        <v>5242</v>
      </c>
      <c r="J1366">
        <v>58900</v>
      </c>
      <c r="K1366">
        <v>235600</v>
      </c>
      <c r="L1366" t="s">
        <v>3542</v>
      </c>
    </row>
    <row r="1367" spans="2:12">
      <c r="B1367">
        <v>19</v>
      </c>
      <c r="C1367">
        <v>55</v>
      </c>
      <c r="D1367">
        <v>235</v>
      </c>
      <c r="E1367" t="s">
        <v>2349</v>
      </c>
      <c r="F1367" t="s">
        <v>2228</v>
      </c>
      <c r="G1367" t="s">
        <v>1719</v>
      </c>
      <c r="H1367" t="s">
        <v>3745</v>
      </c>
      <c r="I1367" t="s">
        <v>5226</v>
      </c>
      <c r="J1367">
        <v>51800</v>
      </c>
      <c r="K1367">
        <v>207200</v>
      </c>
      <c r="L1367" t="s">
        <v>5839</v>
      </c>
    </row>
    <row r="1368" spans="2:12">
      <c r="B1368">
        <v>19</v>
      </c>
      <c r="C1368">
        <v>55</v>
      </c>
      <c r="D1368">
        <v>235</v>
      </c>
      <c r="E1368" t="s">
        <v>2349</v>
      </c>
      <c r="F1368" t="s">
        <v>2228</v>
      </c>
      <c r="G1368" t="s">
        <v>1719</v>
      </c>
      <c r="H1368" t="s">
        <v>3745</v>
      </c>
      <c r="I1368" t="s">
        <v>5226</v>
      </c>
      <c r="J1368">
        <v>58000</v>
      </c>
      <c r="K1368">
        <v>232000</v>
      </c>
      <c r="L1368" t="s">
        <v>5839</v>
      </c>
    </row>
    <row r="1369" spans="2:12">
      <c r="B1369">
        <v>20</v>
      </c>
      <c r="C1369">
        <v>45</v>
      </c>
      <c r="D1369">
        <v>255</v>
      </c>
      <c r="E1369" t="s">
        <v>2340</v>
      </c>
      <c r="F1369" t="s">
        <v>2228</v>
      </c>
      <c r="G1369" t="s">
        <v>1719</v>
      </c>
      <c r="H1369" t="s">
        <v>5248</v>
      </c>
      <c r="I1369" t="s">
        <v>5249</v>
      </c>
      <c r="J1369">
        <v>69900</v>
      </c>
      <c r="K1369">
        <v>279600</v>
      </c>
      <c r="L1369" t="s">
        <v>5839</v>
      </c>
    </row>
    <row r="1370" spans="2:12">
      <c r="B1370">
        <v>20</v>
      </c>
      <c r="C1370">
        <v>45</v>
      </c>
      <c r="D1370">
        <v>255</v>
      </c>
      <c r="E1370" t="s">
        <v>2340</v>
      </c>
      <c r="F1370" t="s">
        <v>2228</v>
      </c>
      <c r="G1370" t="s">
        <v>1719</v>
      </c>
      <c r="H1370" t="s">
        <v>5248</v>
      </c>
      <c r="I1370" t="s">
        <v>5249</v>
      </c>
      <c r="J1370">
        <v>76100</v>
      </c>
      <c r="K1370">
        <v>304400</v>
      </c>
      <c r="L1370" t="s">
        <v>5839</v>
      </c>
    </row>
    <row r="1371" spans="2:12">
      <c r="B1371">
        <v>20</v>
      </c>
      <c r="C1371">
        <v>45</v>
      </c>
      <c r="D1371">
        <v>255</v>
      </c>
      <c r="E1371" t="s">
        <v>2353</v>
      </c>
      <c r="F1371" t="s">
        <v>2228</v>
      </c>
      <c r="G1371" t="s">
        <v>1719</v>
      </c>
      <c r="H1371" t="s">
        <v>3765</v>
      </c>
      <c r="I1371" t="s">
        <v>5247</v>
      </c>
      <c r="J1371">
        <v>69900</v>
      </c>
      <c r="K1371">
        <v>279600</v>
      </c>
      <c r="L1371" t="s">
        <v>3542</v>
      </c>
    </row>
    <row r="1372" spans="2:12">
      <c r="B1372">
        <v>16</v>
      </c>
      <c r="C1372">
        <v>45</v>
      </c>
      <c r="D1372">
        <v>205</v>
      </c>
      <c r="E1372" t="s">
        <v>2454</v>
      </c>
      <c r="F1372" t="s">
        <v>2228</v>
      </c>
      <c r="G1372" t="s">
        <v>1812</v>
      </c>
      <c r="H1372" t="s">
        <v>5258</v>
      </c>
      <c r="I1372" t="s">
        <v>5259</v>
      </c>
      <c r="J1372">
        <v>33800</v>
      </c>
      <c r="K1372">
        <v>135200</v>
      </c>
      <c r="L1372" t="s">
        <v>3542</v>
      </c>
    </row>
    <row r="1373" spans="2:12">
      <c r="B1373">
        <v>16</v>
      </c>
      <c r="C1373">
        <v>50</v>
      </c>
      <c r="D1373">
        <v>185</v>
      </c>
      <c r="E1373" t="s">
        <v>2291</v>
      </c>
      <c r="F1373" t="s">
        <v>2228</v>
      </c>
      <c r="G1373" t="s">
        <v>1812</v>
      </c>
      <c r="H1373" t="s">
        <v>3549</v>
      </c>
      <c r="I1373" t="s">
        <v>5252</v>
      </c>
      <c r="J1373">
        <v>31500</v>
      </c>
      <c r="K1373">
        <v>126000</v>
      </c>
      <c r="L1373" t="s">
        <v>3542</v>
      </c>
    </row>
    <row r="1374" spans="2:12">
      <c r="B1374">
        <v>16</v>
      </c>
      <c r="C1374">
        <v>50</v>
      </c>
      <c r="D1374">
        <v>195</v>
      </c>
      <c r="E1374" t="s">
        <v>2293</v>
      </c>
      <c r="F1374" t="s">
        <v>2228</v>
      </c>
      <c r="G1374" t="s">
        <v>1812</v>
      </c>
      <c r="H1374" t="s">
        <v>3559</v>
      </c>
      <c r="I1374" t="s">
        <v>5253</v>
      </c>
      <c r="J1374">
        <v>31500</v>
      </c>
      <c r="K1374">
        <v>126000</v>
      </c>
      <c r="L1374" t="s">
        <v>3542</v>
      </c>
    </row>
    <row r="1375" spans="2:12">
      <c r="B1375">
        <v>16</v>
      </c>
      <c r="C1375">
        <v>50</v>
      </c>
      <c r="D1375">
        <v>225</v>
      </c>
      <c r="E1375" t="s">
        <v>2344</v>
      </c>
      <c r="F1375" t="s">
        <v>2228</v>
      </c>
      <c r="G1375" t="s">
        <v>1812</v>
      </c>
      <c r="H1375" t="s">
        <v>5285</v>
      </c>
      <c r="I1375" t="s">
        <v>5286</v>
      </c>
      <c r="J1375">
        <v>38100</v>
      </c>
      <c r="K1375">
        <v>152400</v>
      </c>
      <c r="L1375" t="s">
        <v>3542</v>
      </c>
    </row>
    <row r="1376" spans="2:12">
      <c r="B1376">
        <v>16</v>
      </c>
      <c r="C1376">
        <v>55</v>
      </c>
      <c r="D1376">
        <v>195</v>
      </c>
      <c r="E1376" t="s">
        <v>2453</v>
      </c>
      <c r="F1376" t="s">
        <v>2228</v>
      </c>
      <c r="G1376" t="s">
        <v>1812</v>
      </c>
      <c r="H1376" t="s">
        <v>5254</v>
      </c>
      <c r="I1376" t="s">
        <v>5255</v>
      </c>
      <c r="J1376">
        <v>27900</v>
      </c>
      <c r="K1376">
        <v>111600</v>
      </c>
      <c r="L1376" t="s">
        <v>3542</v>
      </c>
    </row>
    <row r="1377" spans="2:12">
      <c r="B1377">
        <v>16</v>
      </c>
      <c r="C1377">
        <v>55</v>
      </c>
      <c r="D1377">
        <v>205</v>
      </c>
      <c r="E1377" t="s">
        <v>2380</v>
      </c>
      <c r="F1377" t="s">
        <v>2228</v>
      </c>
      <c r="G1377" t="s">
        <v>1812</v>
      </c>
      <c r="H1377" t="s">
        <v>5262</v>
      </c>
      <c r="I1377" t="s">
        <v>5263</v>
      </c>
      <c r="J1377">
        <v>30000</v>
      </c>
      <c r="K1377">
        <v>120000</v>
      </c>
      <c r="L1377" t="s">
        <v>3542</v>
      </c>
    </row>
    <row r="1378" spans="2:12">
      <c r="B1378">
        <v>16</v>
      </c>
      <c r="C1378">
        <v>55</v>
      </c>
      <c r="D1378">
        <v>215</v>
      </c>
      <c r="E1378" t="s">
        <v>2310</v>
      </c>
      <c r="F1378" t="s">
        <v>2228</v>
      </c>
      <c r="G1378" t="s">
        <v>1812</v>
      </c>
      <c r="H1378" t="s">
        <v>3611</v>
      </c>
      <c r="I1378" t="s">
        <v>5273</v>
      </c>
      <c r="J1378">
        <v>33800</v>
      </c>
      <c r="K1378">
        <v>135200</v>
      </c>
      <c r="L1378" t="s">
        <v>3542</v>
      </c>
    </row>
    <row r="1379" spans="2:12">
      <c r="B1379">
        <v>16</v>
      </c>
      <c r="C1379">
        <v>55</v>
      </c>
      <c r="D1379">
        <v>225</v>
      </c>
      <c r="E1379" t="s">
        <v>2324</v>
      </c>
      <c r="F1379" t="s">
        <v>2228</v>
      </c>
      <c r="G1379" t="s">
        <v>1812</v>
      </c>
      <c r="H1379" t="s">
        <v>3639</v>
      </c>
      <c r="I1379" t="s">
        <v>5289</v>
      </c>
      <c r="J1379">
        <v>35200</v>
      </c>
      <c r="K1379">
        <v>140800</v>
      </c>
      <c r="L1379" t="s">
        <v>3542</v>
      </c>
    </row>
    <row r="1380" spans="2:12">
      <c r="B1380">
        <v>16</v>
      </c>
      <c r="C1380">
        <v>60</v>
      </c>
      <c r="D1380">
        <v>195</v>
      </c>
      <c r="E1380" t="s">
        <v>2381</v>
      </c>
      <c r="F1380" t="s">
        <v>2228</v>
      </c>
      <c r="G1380" t="s">
        <v>1812</v>
      </c>
      <c r="H1380" t="s">
        <v>3860</v>
      </c>
      <c r="I1380" t="s">
        <v>5256</v>
      </c>
      <c r="J1380">
        <v>23800</v>
      </c>
      <c r="K1380">
        <v>95200</v>
      </c>
      <c r="L1380" t="s">
        <v>3542</v>
      </c>
    </row>
    <row r="1381" spans="2:12">
      <c r="B1381">
        <v>16</v>
      </c>
      <c r="C1381">
        <v>60</v>
      </c>
      <c r="D1381">
        <v>205</v>
      </c>
      <c r="E1381" t="s">
        <v>2345</v>
      </c>
      <c r="F1381" t="s">
        <v>2228</v>
      </c>
      <c r="G1381" t="s">
        <v>1812</v>
      </c>
      <c r="H1381" t="s">
        <v>3827</v>
      </c>
      <c r="I1381" t="s">
        <v>5265</v>
      </c>
      <c r="J1381">
        <v>25900</v>
      </c>
      <c r="K1381">
        <v>103600</v>
      </c>
      <c r="L1381" t="s">
        <v>3542</v>
      </c>
    </row>
    <row r="1382" spans="2:12">
      <c r="B1382">
        <v>16</v>
      </c>
      <c r="C1382">
        <v>60</v>
      </c>
      <c r="D1382">
        <v>215</v>
      </c>
      <c r="E1382" t="s">
        <v>2316</v>
      </c>
      <c r="F1382" t="s">
        <v>2228</v>
      </c>
      <c r="G1382" t="s">
        <v>1812</v>
      </c>
      <c r="H1382" t="s">
        <v>3617</v>
      </c>
      <c r="I1382" t="s">
        <v>5276</v>
      </c>
      <c r="J1382">
        <v>28200</v>
      </c>
      <c r="K1382">
        <v>112800</v>
      </c>
      <c r="L1382" t="s">
        <v>3542</v>
      </c>
    </row>
    <row r="1383" spans="2:12">
      <c r="B1383">
        <v>16</v>
      </c>
      <c r="C1383">
        <v>60</v>
      </c>
      <c r="D1383">
        <v>225</v>
      </c>
      <c r="E1383" t="s">
        <v>2328</v>
      </c>
      <c r="F1383" t="s">
        <v>2228</v>
      </c>
      <c r="G1383" t="s">
        <v>1812</v>
      </c>
      <c r="H1383" t="s">
        <v>3647</v>
      </c>
      <c r="I1383" t="s">
        <v>5292</v>
      </c>
      <c r="J1383">
        <v>30600</v>
      </c>
      <c r="K1383">
        <v>122400</v>
      </c>
      <c r="L1383" t="s">
        <v>3542</v>
      </c>
    </row>
    <row r="1384" spans="2:12">
      <c r="B1384">
        <v>16</v>
      </c>
      <c r="C1384">
        <v>65</v>
      </c>
      <c r="D1384">
        <v>195</v>
      </c>
      <c r="E1384" t="s">
        <v>2294</v>
      </c>
      <c r="F1384" t="s">
        <v>2228</v>
      </c>
      <c r="G1384" t="s">
        <v>1812</v>
      </c>
      <c r="H1384" t="s">
        <v>3573</v>
      </c>
      <c r="I1384" t="s">
        <v>5257</v>
      </c>
      <c r="J1384">
        <v>27800</v>
      </c>
      <c r="K1384">
        <v>111200</v>
      </c>
      <c r="L1384" t="s">
        <v>3542</v>
      </c>
    </row>
    <row r="1385" spans="2:12">
      <c r="B1385">
        <v>16</v>
      </c>
      <c r="C1385">
        <v>65</v>
      </c>
      <c r="D1385">
        <v>205</v>
      </c>
      <c r="E1385" t="s">
        <v>2300</v>
      </c>
      <c r="F1385" t="s">
        <v>2228</v>
      </c>
      <c r="G1385" t="s">
        <v>1812</v>
      </c>
      <c r="H1385" t="s">
        <v>5266</v>
      </c>
      <c r="I1385" t="s">
        <v>5267</v>
      </c>
      <c r="J1385">
        <v>31600</v>
      </c>
      <c r="K1385">
        <v>126400</v>
      </c>
      <c r="L1385" t="s">
        <v>3542</v>
      </c>
    </row>
    <row r="1386" spans="2:12">
      <c r="B1386">
        <v>16</v>
      </c>
      <c r="C1386">
        <v>65</v>
      </c>
      <c r="D1386">
        <v>215</v>
      </c>
      <c r="E1386" t="s">
        <v>2289</v>
      </c>
      <c r="F1386" t="s">
        <v>2228</v>
      </c>
      <c r="G1386" t="s">
        <v>1812</v>
      </c>
      <c r="H1386" t="s">
        <v>3621</v>
      </c>
      <c r="I1386" t="s">
        <v>5278</v>
      </c>
      <c r="J1386">
        <v>27900</v>
      </c>
      <c r="K1386">
        <v>111600</v>
      </c>
      <c r="L1386" t="s">
        <v>3542</v>
      </c>
    </row>
    <row r="1387" spans="2:12">
      <c r="B1387">
        <v>17</v>
      </c>
      <c r="C1387">
        <v>45</v>
      </c>
      <c r="D1387">
        <v>205</v>
      </c>
      <c r="E1387" t="s">
        <v>2293</v>
      </c>
      <c r="F1387" t="s">
        <v>2228</v>
      </c>
      <c r="G1387" t="s">
        <v>1812</v>
      </c>
      <c r="H1387" t="s">
        <v>4141</v>
      </c>
      <c r="I1387" t="s">
        <v>5260</v>
      </c>
      <c r="J1387">
        <v>41300</v>
      </c>
      <c r="K1387">
        <v>165200</v>
      </c>
      <c r="L1387" t="s">
        <v>3542</v>
      </c>
    </row>
    <row r="1388" spans="2:12">
      <c r="B1388">
        <v>17</v>
      </c>
      <c r="C1388">
        <v>45</v>
      </c>
      <c r="D1388">
        <v>215</v>
      </c>
      <c r="E1388" t="s">
        <v>2380</v>
      </c>
      <c r="F1388" t="s">
        <v>2228</v>
      </c>
      <c r="G1388" t="s">
        <v>1812</v>
      </c>
      <c r="H1388" t="s">
        <v>5268</v>
      </c>
      <c r="I1388" t="s">
        <v>5269</v>
      </c>
      <c r="J1388">
        <v>38300</v>
      </c>
      <c r="K1388">
        <v>153200</v>
      </c>
      <c r="L1388" t="s">
        <v>3542</v>
      </c>
    </row>
    <row r="1389" spans="2:12">
      <c r="B1389">
        <v>17</v>
      </c>
      <c r="C1389">
        <v>45</v>
      </c>
      <c r="D1389">
        <v>225</v>
      </c>
      <c r="E1389" t="s">
        <v>2383</v>
      </c>
      <c r="F1389" t="s">
        <v>2228</v>
      </c>
      <c r="G1389" t="s">
        <v>1812</v>
      </c>
      <c r="H1389" t="s">
        <v>5281</v>
      </c>
      <c r="I1389" t="s">
        <v>5282</v>
      </c>
      <c r="J1389">
        <v>39700</v>
      </c>
      <c r="K1389">
        <v>158800</v>
      </c>
      <c r="L1389" t="s">
        <v>3542</v>
      </c>
    </row>
    <row r="1390" spans="2:12">
      <c r="B1390">
        <v>17</v>
      </c>
      <c r="C1390">
        <v>45</v>
      </c>
      <c r="D1390">
        <v>235</v>
      </c>
      <c r="E1390" t="s">
        <v>2310</v>
      </c>
      <c r="F1390" t="s">
        <v>2228</v>
      </c>
      <c r="G1390" t="s">
        <v>1812</v>
      </c>
      <c r="H1390" t="s">
        <v>5296</v>
      </c>
      <c r="I1390" t="s">
        <v>5297</v>
      </c>
      <c r="J1390">
        <v>46900</v>
      </c>
      <c r="K1390">
        <v>187600</v>
      </c>
      <c r="L1390" t="s">
        <v>3542</v>
      </c>
    </row>
    <row r="1391" spans="2:12">
      <c r="B1391">
        <v>17</v>
      </c>
      <c r="C1391">
        <v>45</v>
      </c>
      <c r="D1391">
        <v>245</v>
      </c>
      <c r="E1391" t="s">
        <v>2331</v>
      </c>
      <c r="F1391" t="s">
        <v>2228</v>
      </c>
      <c r="G1391" t="s">
        <v>1812</v>
      </c>
      <c r="H1391" t="s">
        <v>3693</v>
      </c>
      <c r="I1391" t="s">
        <v>5305</v>
      </c>
      <c r="J1391">
        <v>53000</v>
      </c>
      <c r="K1391">
        <v>212000</v>
      </c>
      <c r="L1391" t="s">
        <v>3542</v>
      </c>
    </row>
    <row r="1392" spans="2:12">
      <c r="B1392">
        <v>17</v>
      </c>
      <c r="C1392">
        <v>50</v>
      </c>
      <c r="D1392">
        <v>205</v>
      </c>
      <c r="E1392" t="s">
        <v>2306</v>
      </c>
      <c r="F1392" t="s">
        <v>2228</v>
      </c>
      <c r="G1392" t="s">
        <v>1812</v>
      </c>
      <c r="H1392" t="s">
        <v>3585</v>
      </c>
      <c r="I1392" t="s">
        <v>5261</v>
      </c>
      <c r="J1392">
        <v>34500</v>
      </c>
      <c r="K1392">
        <v>138000</v>
      </c>
      <c r="L1392" t="s">
        <v>3542</v>
      </c>
    </row>
    <row r="1393" spans="2:12">
      <c r="B1393">
        <v>17</v>
      </c>
      <c r="C1393">
        <v>50</v>
      </c>
      <c r="D1393">
        <v>215</v>
      </c>
      <c r="E1393" t="s">
        <v>2314</v>
      </c>
      <c r="F1393" t="s">
        <v>2228</v>
      </c>
      <c r="G1393" t="s">
        <v>1812</v>
      </c>
      <c r="H1393" t="s">
        <v>3609</v>
      </c>
      <c r="I1393" t="s">
        <v>5271</v>
      </c>
      <c r="J1393">
        <v>38200</v>
      </c>
      <c r="K1393">
        <v>152800</v>
      </c>
      <c r="L1393" t="s">
        <v>3542</v>
      </c>
    </row>
    <row r="1394" spans="2:12">
      <c r="B1394">
        <v>17</v>
      </c>
      <c r="C1394">
        <v>50</v>
      </c>
      <c r="D1394">
        <v>225</v>
      </c>
      <c r="E1394" t="s">
        <v>2323</v>
      </c>
      <c r="F1394" t="s">
        <v>2228</v>
      </c>
      <c r="G1394" t="s">
        <v>1812</v>
      </c>
      <c r="H1394" t="s">
        <v>3635</v>
      </c>
      <c r="I1394" t="s">
        <v>5287</v>
      </c>
      <c r="J1394">
        <v>41200</v>
      </c>
      <c r="K1394">
        <v>164800</v>
      </c>
      <c r="L1394" t="s">
        <v>3542</v>
      </c>
    </row>
    <row r="1395" spans="2:12">
      <c r="B1395">
        <v>17</v>
      </c>
      <c r="C1395">
        <v>55</v>
      </c>
      <c r="D1395">
        <v>205</v>
      </c>
      <c r="E1395" t="s">
        <v>2300</v>
      </c>
      <c r="F1395" t="s">
        <v>2228</v>
      </c>
      <c r="G1395" t="s">
        <v>1812</v>
      </c>
      <c r="H1395" t="s">
        <v>3589</v>
      </c>
      <c r="I1395" t="s">
        <v>5264</v>
      </c>
      <c r="J1395">
        <v>32300</v>
      </c>
      <c r="K1395">
        <v>129200</v>
      </c>
      <c r="L1395" t="s">
        <v>3542</v>
      </c>
    </row>
    <row r="1396" spans="2:12">
      <c r="B1396">
        <v>17</v>
      </c>
      <c r="C1396">
        <v>55</v>
      </c>
      <c r="D1396">
        <v>215</v>
      </c>
      <c r="E1396" t="s">
        <v>2383</v>
      </c>
      <c r="F1396" t="s">
        <v>2228</v>
      </c>
      <c r="G1396" t="s">
        <v>1812</v>
      </c>
      <c r="H1396" t="s">
        <v>5098</v>
      </c>
      <c r="I1396" t="s">
        <v>5274</v>
      </c>
      <c r="J1396">
        <v>33300</v>
      </c>
      <c r="K1396">
        <v>133200</v>
      </c>
      <c r="L1396" t="s">
        <v>3542</v>
      </c>
    </row>
    <row r="1397" spans="2:12">
      <c r="B1397">
        <v>17</v>
      </c>
      <c r="C1397">
        <v>55</v>
      </c>
      <c r="D1397">
        <v>225</v>
      </c>
      <c r="E1397" t="s">
        <v>2384</v>
      </c>
      <c r="F1397" t="s">
        <v>2228</v>
      </c>
      <c r="G1397" t="s">
        <v>1812</v>
      </c>
      <c r="H1397" t="s">
        <v>3889</v>
      </c>
      <c r="I1397" t="s">
        <v>5290</v>
      </c>
      <c r="J1397">
        <v>38000</v>
      </c>
      <c r="K1397">
        <v>152000</v>
      </c>
      <c r="L1397" t="s">
        <v>3542</v>
      </c>
    </row>
    <row r="1398" spans="2:12">
      <c r="B1398">
        <v>17</v>
      </c>
      <c r="C1398">
        <v>55</v>
      </c>
      <c r="D1398">
        <v>235</v>
      </c>
      <c r="E1398" t="s">
        <v>2386</v>
      </c>
      <c r="F1398" t="s">
        <v>2228</v>
      </c>
      <c r="G1398" t="s">
        <v>1812</v>
      </c>
      <c r="H1398" t="s">
        <v>5301</v>
      </c>
      <c r="I1398" t="s">
        <v>5302</v>
      </c>
      <c r="J1398">
        <v>39700</v>
      </c>
      <c r="K1398">
        <v>158800</v>
      </c>
      <c r="L1398" t="s">
        <v>3542</v>
      </c>
    </row>
    <row r="1399" spans="2:12">
      <c r="B1399">
        <v>17</v>
      </c>
      <c r="C1399">
        <v>60</v>
      </c>
      <c r="D1399">
        <v>215</v>
      </c>
      <c r="E1399" t="s">
        <v>2309</v>
      </c>
      <c r="F1399" t="s">
        <v>2228</v>
      </c>
      <c r="G1399" t="s">
        <v>1812</v>
      </c>
      <c r="H1399" t="s">
        <v>5100</v>
      </c>
      <c r="I1399" t="s">
        <v>5277</v>
      </c>
      <c r="J1399">
        <v>29800</v>
      </c>
      <c r="K1399">
        <v>119200</v>
      </c>
      <c r="L1399" t="s">
        <v>3542</v>
      </c>
    </row>
    <row r="1400" spans="2:12">
      <c r="B1400">
        <v>17</v>
      </c>
      <c r="C1400">
        <v>60</v>
      </c>
      <c r="D1400">
        <v>225</v>
      </c>
      <c r="E1400" t="s">
        <v>2316</v>
      </c>
      <c r="F1400" t="s">
        <v>2228</v>
      </c>
      <c r="G1400" t="s">
        <v>1812</v>
      </c>
      <c r="H1400" t="s">
        <v>3649</v>
      </c>
      <c r="I1400" t="s">
        <v>5293</v>
      </c>
      <c r="J1400">
        <v>31500</v>
      </c>
      <c r="K1400">
        <v>126000</v>
      </c>
      <c r="L1400" t="s">
        <v>3542</v>
      </c>
    </row>
    <row r="1401" spans="2:12">
      <c r="B1401">
        <v>17</v>
      </c>
      <c r="C1401">
        <v>65</v>
      </c>
      <c r="D1401">
        <v>215</v>
      </c>
      <c r="E1401" t="s">
        <v>2316</v>
      </c>
      <c r="F1401" t="s">
        <v>2228</v>
      </c>
      <c r="G1401" t="s">
        <v>1812</v>
      </c>
      <c r="H1401" t="s">
        <v>5104</v>
      </c>
      <c r="I1401" t="s">
        <v>5279</v>
      </c>
      <c r="J1401">
        <v>31500</v>
      </c>
      <c r="K1401">
        <v>126000</v>
      </c>
      <c r="L1401" t="s">
        <v>3542</v>
      </c>
    </row>
    <row r="1402" spans="2:12">
      <c r="B1402">
        <v>18</v>
      </c>
      <c r="C1402">
        <v>40</v>
      </c>
      <c r="D1402">
        <v>225</v>
      </c>
      <c r="E1402" t="s">
        <v>2319</v>
      </c>
      <c r="F1402" t="s">
        <v>2228</v>
      </c>
      <c r="G1402" t="s">
        <v>1812</v>
      </c>
      <c r="H1402" t="s">
        <v>3625</v>
      </c>
      <c r="I1402" t="s">
        <v>5280</v>
      </c>
      <c r="J1402">
        <v>45200</v>
      </c>
      <c r="K1402">
        <v>180800</v>
      </c>
      <c r="L1402" t="s">
        <v>3542</v>
      </c>
    </row>
    <row r="1403" spans="2:12">
      <c r="B1403">
        <v>18</v>
      </c>
      <c r="C1403">
        <v>40</v>
      </c>
      <c r="D1403">
        <v>235</v>
      </c>
      <c r="E1403" t="s">
        <v>2380</v>
      </c>
      <c r="F1403" t="s">
        <v>2228</v>
      </c>
      <c r="G1403" t="s">
        <v>1812</v>
      </c>
      <c r="H1403" t="s">
        <v>5294</v>
      </c>
      <c r="I1403" t="s">
        <v>5295</v>
      </c>
      <c r="J1403">
        <v>49700</v>
      </c>
      <c r="K1403">
        <v>198800</v>
      </c>
      <c r="L1403" t="s">
        <v>3542</v>
      </c>
    </row>
    <row r="1404" spans="2:12">
      <c r="B1404">
        <v>18</v>
      </c>
      <c r="C1404">
        <v>45</v>
      </c>
      <c r="D1404">
        <v>215</v>
      </c>
      <c r="E1404" t="s">
        <v>2306</v>
      </c>
      <c r="F1404" t="s">
        <v>2228</v>
      </c>
      <c r="G1404" t="s">
        <v>1812</v>
      </c>
      <c r="H1404" t="s">
        <v>3607</v>
      </c>
      <c r="I1404" t="s">
        <v>5270</v>
      </c>
      <c r="J1404">
        <v>39000</v>
      </c>
      <c r="K1404">
        <v>156000</v>
      </c>
      <c r="L1404" t="s">
        <v>3542</v>
      </c>
    </row>
    <row r="1405" spans="2:12">
      <c r="B1405">
        <v>18</v>
      </c>
      <c r="C1405">
        <v>45</v>
      </c>
      <c r="D1405">
        <v>225</v>
      </c>
      <c r="E1405" t="s">
        <v>2322</v>
      </c>
      <c r="F1405" t="s">
        <v>2228</v>
      </c>
      <c r="G1405" t="s">
        <v>1812</v>
      </c>
      <c r="H1405" t="s">
        <v>3631</v>
      </c>
      <c r="I1405" t="s">
        <v>5283</v>
      </c>
      <c r="J1405">
        <v>43200</v>
      </c>
      <c r="K1405">
        <v>172800</v>
      </c>
      <c r="L1405" t="s">
        <v>3542</v>
      </c>
    </row>
    <row r="1406" spans="2:12">
      <c r="B1406">
        <v>18</v>
      </c>
      <c r="C1406">
        <v>45</v>
      </c>
      <c r="D1406">
        <v>235</v>
      </c>
      <c r="E1406" t="s">
        <v>2323</v>
      </c>
      <c r="F1406" t="s">
        <v>2228</v>
      </c>
      <c r="G1406" t="s">
        <v>1812</v>
      </c>
      <c r="H1406" t="s">
        <v>3663</v>
      </c>
      <c r="I1406" t="s">
        <v>5298</v>
      </c>
      <c r="J1406">
        <v>45300</v>
      </c>
      <c r="K1406">
        <v>181200</v>
      </c>
      <c r="L1406" t="s">
        <v>3542</v>
      </c>
    </row>
    <row r="1407" spans="2:12">
      <c r="B1407">
        <v>18</v>
      </c>
      <c r="C1407">
        <v>45</v>
      </c>
      <c r="D1407">
        <v>245</v>
      </c>
      <c r="E1407" t="s">
        <v>2337</v>
      </c>
      <c r="F1407" t="s">
        <v>2228</v>
      </c>
      <c r="G1407" t="s">
        <v>1812</v>
      </c>
      <c r="H1407" t="s">
        <v>3916</v>
      </c>
      <c r="I1407" t="s">
        <v>5306</v>
      </c>
      <c r="J1407">
        <v>49600</v>
      </c>
      <c r="K1407">
        <v>198400</v>
      </c>
      <c r="L1407" t="s">
        <v>3542</v>
      </c>
    </row>
    <row r="1408" spans="2:12">
      <c r="B1408">
        <v>18</v>
      </c>
      <c r="C1408">
        <v>45</v>
      </c>
      <c r="D1408">
        <v>255</v>
      </c>
      <c r="E1408" t="s">
        <v>2331</v>
      </c>
      <c r="F1408" t="s">
        <v>2228</v>
      </c>
      <c r="G1408" t="s">
        <v>1812</v>
      </c>
      <c r="H1408" t="s">
        <v>5307</v>
      </c>
      <c r="I1408" t="s">
        <v>5308</v>
      </c>
      <c r="J1408">
        <v>54000</v>
      </c>
      <c r="K1408">
        <v>216000</v>
      </c>
      <c r="L1408" t="s">
        <v>3542</v>
      </c>
    </row>
    <row r="1409" spans="2:12">
      <c r="B1409">
        <v>18</v>
      </c>
      <c r="C1409">
        <v>50</v>
      </c>
      <c r="D1409">
        <v>215</v>
      </c>
      <c r="E1409" t="s">
        <v>2344</v>
      </c>
      <c r="F1409" t="s">
        <v>2228</v>
      </c>
      <c r="G1409" t="s">
        <v>1812</v>
      </c>
      <c r="H1409" t="s">
        <v>3727</v>
      </c>
      <c r="I1409" t="s">
        <v>5272</v>
      </c>
      <c r="J1409">
        <v>38300</v>
      </c>
      <c r="K1409">
        <v>153200</v>
      </c>
      <c r="L1409" t="s">
        <v>3542</v>
      </c>
    </row>
    <row r="1410" spans="2:12">
      <c r="B1410">
        <v>18</v>
      </c>
      <c r="C1410">
        <v>50</v>
      </c>
      <c r="D1410">
        <v>225</v>
      </c>
      <c r="E1410" t="s">
        <v>2324</v>
      </c>
      <c r="F1410" t="s">
        <v>2228</v>
      </c>
      <c r="G1410" t="s">
        <v>1812</v>
      </c>
      <c r="H1410" t="s">
        <v>3886</v>
      </c>
      <c r="I1410" t="s">
        <v>5288</v>
      </c>
      <c r="J1410">
        <v>39500</v>
      </c>
      <c r="K1410">
        <v>158000</v>
      </c>
      <c r="L1410" t="s">
        <v>3542</v>
      </c>
    </row>
    <row r="1411" spans="2:12">
      <c r="B1411">
        <v>18</v>
      </c>
      <c r="C1411">
        <v>50</v>
      </c>
      <c r="D1411">
        <v>235</v>
      </c>
      <c r="E1411" t="s">
        <v>2326</v>
      </c>
      <c r="F1411" t="s">
        <v>2228</v>
      </c>
      <c r="G1411" t="s">
        <v>1812</v>
      </c>
      <c r="H1411" t="s">
        <v>3667</v>
      </c>
      <c r="I1411" t="s">
        <v>5300</v>
      </c>
      <c r="J1411">
        <v>41200</v>
      </c>
      <c r="K1411">
        <v>164800</v>
      </c>
      <c r="L1411" t="s">
        <v>3542</v>
      </c>
    </row>
    <row r="1412" spans="2:12">
      <c r="B1412">
        <v>18</v>
      </c>
      <c r="C1412">
        <v>50</v>
      </c>
      <c r="D1412">
        <v>255</v>
      </c>
      <c r="E1412" t="s">
        <v>2288</v>
      </c>
      <c r="F1412" t="s">
        <v>2228</v>
      </c>
      <c r="G1412" t="s">
        <v>1812</v>
      </c>
      <c r="H1412" t="s">
        <v>5309</v>
      </c>
      <c r="I1412" t="s">
        <v>5310</v>
      </c>
      <c r="J1412">
        <v>48700</v>
      </c>
      <c r="K1412">
        <v>194800</v>
      </c>
      <c r="L1412" t="s">
        <v>3542</v>
      </c>
    </row>
    <row r="1413" spans="2:12">
      <c r="B1413">
        <v>18</v>
      </c>
      <c r="C1413">
        <v>55</v>
      </c>
      <c r="D1413">
        <v>215</v>
      </c>
      <c r="E1413" t="s">
        <v>2316</v>
      </c>
      <c r="F1413" t="s">
        <v>2228</v>
      </c>
      <c r="G1413" t="s">
        <v>1812</v>
      </c>
      <c r="H1413" t="s">
        <v>3615</v>
      </c>
      <c r="I1413" t="s">
        <v>5275</v>
      </c>
      <c r="J1413">
        <v>36200</v>
      </c>
      <c r="K1413">
        <v>144800</v>
      </c>
      <c r="L1413" t="s">
        <v>3542</v>
      </c>
    </row>
    <row r="1414" spans="2:12">
      <c r="B1414">
        <v>18</v>
      </c>
      <c r="C1414">
        <v>55</v>
      </c>
      <c r="D1414">
        <v>225</v>
      </c>
      <c r="E1414" t="s">
        <v>2289</v>
      </c>
      <c r="F1414" t="s">
        <v>2228</v>
      </c>
      <c r="G1414" t="s">
        <v>1812</v>
      </c>
      <c r="H1414" t="s">
        <v>3543</v>
      </c>
      <c r="I1414" t="s">
        <v>5291</v>
      </c>
      <c r="J1414">
        <v>35100</v>
      </c>
      <c r="K1414">
        <v>140400</v>
      </c>
      <c r="L1414" t="s">
        <v>3542</v>
      </c>
    </row>
    <row r="1415" spans="2:12">
      <c r="B1415">
        <v>18</v>
      </c>
      <c r="C1415">
        <v>55</v>
      </c>
      <c r="D1415">
        <v>235</v>
      </c>
      <c r="E1415" t="s">
        <v>2334</v>
      </c>
      <c r="F1415" t="s">
        <v>2228</v>
      </c>
      <c r="G1415" t="s">
        <v>1812</v>
      </c>
      <c r="H1415" t="s">
        <v>3675</v>
      </c>
      <c r="I1415" t="s">
        <v>5303</v>
      </c>
      <c r="J1415">
        <v>39500</v>
      </c>
      <c r="K1415">
        <v>158000</v>
      </c>
      <c r="L1415" t="s">
        <v>3542</v>
      </c>
    </row>
    <row r="1416" spans="2:12">
      <c r="B1416">
        <v>19</v>
      </c>
      <c r="C1416">
        <v>45</v>
      </c>
      <c r="D1416">
        <v>225</v>
      </c>
      <c r="E1416" t="s">
        <v>2345</v>
      </c>
      <c r="F1416" t="s">
        <v>2228</v>
      </c>
      <c r="G1416" t="s">
        <v>1812</v>
      </c>
      <c r="H1416" t="s">
        <v>3729</v>
      </c>
      <c r="I1416" t="s">
        <v>5284</v>
      </c>
      <c r="J1416">
        <v>48500</v>
      </c>
      <c r="K1416">
        <v>194000</v>
      </c>
      <c r="L1416" t="s">
        <v>3542</v>
      </c>
    </row>
    <row r="1417" spans="2:12">
      <c r="B1417">
        <v>20</v>
      </c>
      <c r="C1417">
        <v>45</v>
      </c>
      <c r="D1417">
        <v>235</v>
      </c>
      <c r="E1417" t="s">
        <v>2317</v>
      </c>
      <c r="F1417" t="s">
        <v>2228</v>
      </c>
      <c r="G1417" t="s">
        <v>1812</v>
      </c>
      <c r="H1417" t="s">
        <v>4578</v>
      </c>
      <c r="I1417" t="s">
        <v>5299</v>
      </c>
      <c r="J1417">
        <v>61200</v>
      </c>
      <c r="K1417">
        <v>244800</v>
      </c>
      <c r="L1417" t="s">
        <v>3542</v>
      </c>
    </row>
    <row r="1418" spans="2:12">
      <c r="B1418">
        <v>21</v>
      </c>
      <c r="C1418">
        <v>40</v>
      </c>
      <c r="D1418">
        <v>245</v>
      </c>
      <c r="E1418" t="s">
        <v>2337</v>
      </c>
      <c r="F1418" t="s">
        <v>2228</v>
      </c>
      <c r="G1418" t="s">
        <v>1812</v>
      </c>
      <c r="H1418" t="s">
        <v>3691</v>
      </c>
      <c r="I1418" t="s">
        <v>5304</v>
      </c>
      <c r="J1418">
        <v>78400</v>
      </c>
      <c r="K1418">
        <v>313600</v>
      </c>
      <c r="L1418" t="s">
        <v>3542</v>
      </c>
    </row>
    <row r="1419" spans="2:12">
      <c r="B1419">
        <v>16</v>
      </c>
      <c r="C1419">
        <v>55</v>
      </c>
      <c r="D1419">
        <v>195</v>
      </c>
      <c r="E1419" t="s">
        <v>2380</v>
      </c>
      <c r="F1419" t="s">
        <v>2228</v>
      </c>
      <c r="G1419" t="s">
        <v>1862</v>
      </c>
      <c r="H1419" t="s">
        <v>3858</v>
      </c>
      <c r="I1419" t="s">
        <v>5311</v>
      </c>
      <c r="J1419">
        <v>29800</v>
      </c>
      <c r="K1419">
        <v>119200</v>
      </c>
      <c r="L1419" t="s">
        <v>3542</v>
      </c>
    </row>
    <row r="1420" spans="2:12">
      <c r="B1420">
        <v>16</v>
      </c>
      <c r="C1420">
        <v>55</v>
      </c>
      <c r="D1420">
        <v>205</v>
      </c>
      <c r="E1420" t="s">
        <v>2380</v>
      </c>
      <c r="F1420" t="s">
        <v>2228</v>
      </c>
      <c r="G1420" t="s">
        <v>1862</v>
      </c>
      <c r="H1420" t="s">
        <v>5091</v>
      </c>
      <c r="I1420" t="s">
        <v>5314</v>
      </c>
      <c r="J1420">
        <v>30600</v>
      </c>
      <c r="K1420">
        <v>122400</v>
      </c>
      <c r="L1420" t="s">
        <v>3542</v>
      </c>
    </row>
    <row r="1421" spans="2:12">
      <c r="B1421">
        <v>16</v>
      </c>
      <c r="C1421">
        <v>55</v>
      </c>
      <c r="D1421">
        <v>215</v>
      </c>
      <c r="E1421" t="s">
        <v>2310</v>
      </c>
      <c r="F1421" t="s">
        <v>2228</v>
      </c>
      <c r="G1421" t="s">
        <v>1862</v>
      </c>
      <c r="H1421" t="s">
        <v>3611</v>
      </c>
      <c r="I1421" t="s">
        <v>5322</v>
      </c>
      <c r="J1421">
        <v>35200</v>
      </c>
      <c r="K1421">
        <v>140800</v>
      </c>
      <c r="L1421" t="s">
        <v>3542</v>
      </c>
    </row>
    <row r="1422" spans="2:12">
      <c r="B1422">
        <v>16</v>
      </c>
      <c r="C1422">
        <v>55</v>
      </c>
      <c r="D1422">
        <v>225</v>
      </c>
      <c r="E1422" t="s">
        <v>2324</v>
      </c>
      <c r="F1422" t="s">
        <v>2228</v>
      </c>
      <c r="G1422" t="s">
        <v>1862</v>
      </c>
      <c r="H1422" t="s">
        <v>3639</v>
      </c>
      <c r="I1422" t="s">
        <v>5335</v>
      </c>
      <c r="J1422">
        <v>35600</v>
      </c>
      <c r="K1422">
        <v>142400</v>
      </c>
      <c r="L1422" t="s">
        <v>3542</v>
      </c>
    </row>
    <row r="1423" spans="2:12">
      <c r="B1423">
        <v>16</v>
      </c>
      <c r="C1423">
        <v>60</v>
      </c>
      <c r="D1423">
        <v>195</v>
      </c>
      <c r="E1423" t="s">
        <v>2381</v>
      </c>
      <c r="F1423" t="s">
        <v>2228</v>
      </c>
      <c r="G1423" t="s">
        <v>1862</v>
      </c>
      <c r="H1423" t="s">
        <v>3860</v>
      </c>
      <c r="I1423" t="s">
        <v>5312</v>
      </c>
      <c r="J1423">
        <v>25000</v>
      </c>
      <c r="K1423">
        <v>100000</v>
      </c>
      <c r="L1423" t="s">
        <v>3542</v>
      </c>
    </row>
    <row r="1424" spans="2:12">
      <c r="B1424">
        <v>16</v>
      </c>
      <c r="C1424">
        <v>60</v>
      </c>
      <c r="D1424">
        <v>205</v>
      </c>
      <c r="E1424" t="s">
        <v>2345</v>
      </c>
      <c r="F1424" t="s">
        <v>2228</v>
      </c>
      <c r="G1424" t="s">
        <v>1862</v>
      </c>
      <c r="H1424" t="s">
        <v>3827</v>
      </c>
      <c r="I1424" t="s">
        <v>5316</v>
      </c>
      <c r="J1424">
        <v>27600</v>
      </c>
      <c r="K1424">
        <v>110400</v>
      </c>
      <c r="L1424" t="s">
        <v>3542</v>
      </c>
    </row>
    <row r="1425" spans="2:12">
      <c r="B1425">
        <v>16</v>
      </c>
      <c r="C1425">
        <v>60</v>
      </c>
      <c r="D1425">
        <v>215</v>
      </c>
      <c r="E1425" t="s">
        <v>2316</v>
      </c>
      <c r="F1425" t="s">
        <v>2228</v>
      </c>
      <c r="G1425" t="s">
        <v>1862</v>
      </c>
      <c r="H1425" t="s">
        <v>3617</v>
      </c>
      <c r="I1425" t="s">
        <v>5325</v>
      </c>
      <c r="J1425">
        <v>30300</v>
      </c>
      <c r="K1425">
        <v>121200</v>
      </c>
      <c r="L1425" t="s">
        <v>3542</v>
      </c>
    </row>
    <row r="1426" spans="2:12">
      <c r="B1426">
        <v>16</v>
      </c>
      <c r="C1426">
        <v>65</v>
      </c>
      <c r="D1426">
        <v>205</v>
      </c>
      <c r="E1426" t="s">
        <v>2314</v>
      </c>
      <c r="F1426" t="s">
        <v>2228</v>
      </c>
      <c r="G1426" t="s">
        <v>1862</v>
      </c>
      <c r="H1426" t="s">
        <v>5317</v>
      </c>
      <c r="I1426" t="s">
        <v>5318</v>
      </c>
      <c r="J1426">
        <v>34300</v>
      </c>
      <c r="K1426">
        <v>137200</v>
      </c>
      <c r="L1426" t="s">
        <v>3542</v>
      </c>
    </row>
    <row r="1427" spans="2:12">
      <c r="B1427">
        <v>16</v>
      </c>
      <c r="C1427">
        <v>65</v>
      </c>
      <c r="D1427">
        <v>215</v>
      </c>
      <c r="E1427" t="s">
        <v>2289</v>
      </c>
      <c r="F1427" t="s">
        <v>2228</v>
      </c>
      <c r="G1427" t="s">
        <v>1862</v>
      </c>
      <c r="H1427" t="s">
        <v>3621</v>
      </c>
      <c r="I1427" t="s">
        <v>5327</v>
      </c>
      <c r="J1427">
        <v>30500</v>
      </c>
      <c r="K1427">
        <v>122000</v>
      </c>
      <c r="L1427" t="s">
        <v>3542</v>
      </c>
    </row>
    <row r="1428" spans="2:12">
      <c r="B1428">
        <v>17</v>
      </c>
      <c r="C1428">
        <v>45</v>
      </c>
      <c r="D1428">
        <v>215</v>
      </c>
      <c r="E1428" t="s">
        <v>2380</v>
      </c>
      <c r="F1428" t="s">
        <v>2228</v>
      </c>
      <c r="G1428" t="s">
        <v>1862</v>
      </c>
      <c r="H1428" t="s">
        <v>5268</v>
      </c>
      <c r="I1428" t="s">
        <v>5319</v>
      </c>
      <c r="J1428">
        <v>41600</v>
      </c>
      <c r="K1428">
        <v>166400</v>
      </c>
      <c r="L1428" t="s">
        <v>3542</v>
      </c>
    </row>
    <row r="1429" spans="2:12">
      <c r="B1429">
        <v>17</v>
      </c>
      <c r="C1429">
        <v>45</v>
      </c>
      <c r="D1429">
        <v>225</v>
      </c>
      <c r="E1429" t="s">
        <v>2383</v>
      </c>
      <c r="F1429" t="s">
        <v>2228</v>
      </c>
      <c r="G1429" t="s">
        <v>1862</v>
      </c>
      <c r="H1429" t="s">
        <v>3881</v>
      </c>
      <c r="I1429" t="s">
        <v>5330</v>
      </c>
      <c r="J1429">
        <v>42300</v>
      </c>
      <c r="K1429">
        <v>169200</v>
      </c>
      <c r="L1429" t="s">
        <v>3542</v>
      </c>
    </row>
    <row r="1430" spans="2:12">
      <c r="B1430">
        <v>17</v>
      </c>
      <c r="C1430">
        <v>45</v>
      </c>
      <c r="D1430">
        <v>235</v>
      </c>
      <c r="E1430" t="s">
        <v>2310</v>
      </c>
      <c r="F1430" t="s">
        <v>2228</v>
      </c>
      <c r="G1430" t="s">
        <v>1862</v>
      </c>
      <c r="H1430" t="s">
        <v>5296</v>
      </c>
      <c r="I1430" t="s">
        <v>5341</v>
      </c>
      <c r="J1430">
        <v>51200</v>
      </c>
      <c r="K1430">
        <v>204800</v>
      </c>
      <c r="L1430" t="s">
        <v>3542</v>
      </c>
    </row>
    <row r="1431" spans="2:12">
      <c r="B1431">
        <v>17</v>
      </c>
      <c r="C1431">
        <v>45</v>
      </c>
      <c r="D1431">
        <v>245</v>
      </c>
      <c r="E1431" t="s">
        <v>2331</v>
      </c>
      <c r="F1431" t="s">
        <v>2228</v>
      </c>
      <c r="G1431" t="s">
        <v>1862</v>
      </c>
      <c r="H1431" t="s">
        <v>3693</v>
      </c>
      <c r="I1431" t="s">
        <v>5354</v>
      </c>
      <c r="J1431">
        <v>57800</v>
      </c>
      <c r="K1431">
        <v>231200</v>
      </c>
      <c r="L1431" t="s">
        <v>3542</v>
      </c>
    </row>
    <row r="1432" spans="2:12">
      <c r="B1432">
        <v>17</v>
      </c>
      <c r="C1432">
        <v>50</v>
      </c>
      <c r="D1432">
        <v>205</v>
      </c>
      <c r="E1432" t="s">
        <v>2306</v>
      </c>
      <c r="F1432" t="s">
        <v>2228</v>
      </c>
      <c r="G1432" t="s">
        <v>1862</v>
      </c>
      <c r="H1432" t="s">
        <v>3585</v>
      </c>
      <c r="I1432" t="s">
        <v>5313</v>
      </c>
      <c r="J1432">
        <v>35200</v>
      </c>
      <c r="K1432">
        <v>140800</v>
      </c>
      <c r="L1432" t="s">
        <v>3542</v>
      </c>
    </row>
    <row r="1433" spans="2:12">
      <c r="B1433">
        <v>17</v>
      </c>
      <c r="C1433">
        <v>50</v>
      </c>
      <c r="D1433">
        <v>215</v>
      </c>
      <c r="E1433" t="s">
        <v>2314</v>
      </c>
      <c r="F1433" t="s">
        <v>2228</v>
      </c>
      <c r="G1433" t="s">
        <v>1862</v>
      </c>
      <c r="H1433" t="s">
        <v>3609</v>
      </c>
      <c r="I1433" t="s">
        <v>5321</v>
      </c>
      <c r="J1433">
        <v>41500</v>
      </c>
      <c r="K1433">
        <v>166000</v>
      </c>
      <c r="L1433" t="s">
        <v>3542</v>
      </c>
    </row>
    <row r="1434" spans="2:12">
      <c r="B1434">
        <v>17</v>
      </c>
      <c r="C1434">
        <v>50</v>
      </c>
      <c r="D1434">
        <v>225</v>
      </c>
      <c r="E1434" t="s">
        <v>2315</v>
      </c>
      <c r="F1434" t="s">
        <v>2228</v>
      </c>
      <c r="G1434" t="s">
        <v>1862</v>
      </c>
      <c r="H1434" t="s">
        <v>3834</v>
      </c>
      <c r="I1434" t="s">
        <v>5333</v>
      </c>
      <c r="J1434">
        <v>44800</v>
      </c>
      <c r="K1434">
        <v>179200</v>
      </c>
      <c r="L1434" t="s">
        <v>3542</v>
      </c>
    </row>
    <row r="1435" spans="2:12">
      <c r="B1435">
        <v>17</v>
      </c>
      <c r="C1435">
        <v>50</v>
      </c>
      <c r="D1435">
        <v>235</v>
      </c>
      <c r="E1435" t="s">
        <v>2345</v>
      </c>
      <c r="F1435" t="s">
        <v>2228</v>
      </c>
      <c r="G1435" t="s">
        <v>1862</v>
      </c>
      <c r="H1435" t="s">
        <v>5217</v>
      </c>
      <c r="I1435" t="s">
        <v>5345</v>
      </c>
      <c r="J1435">
        <v>43300</v>
      </c>
      <c r="K1435">
        <v>173200</v>
      </c>
      <c r="L1435" t="s">
        <v>3542</v>
      </c>
    </row>
    <row r="1436" spans="2:12">
      <c r="B1436">
        <v>17</v>
      </c>
      <c r="C1436">
        <v>55</v>
      </c>
      <c r="D1436">
        <v>205</v>
      </c>
      <c r="E1436" t="s">
        <v>2314</v>
      </c>
      <c r="F1436" t="s">
        <v>2228</v>
      </c>
      <c r="G1436" t="s">
        <v>1862</v>
      </c>
      <c r="H1436" t="s">
        <v>5093</v>
      </c>
      <c r="I1436" t="s">
        <v>5315</v>
      </c>
      <c r="J1436">
        <v>34400</v>
      </c>
      <c r="K1436">
        <v>137600</v>
      </c>
      <c r="L1436" t="s">
        <v>3542</v>
      </c>
    </row>
    <row r="1437" spans="2:12">
      <c r="B1437">
        <v>17</v>
      </c>
      <c r="C1437">
        <v>55</v>
      </c>
      <c r="D1437">
        <v>215</v>
      </c>
      <c r="E1437" t="s">
        <v>2307</v>
      </c>
      <c r="F1437" t="s">
        <v>2228</v>
      </c>
      <c r="G1437" t="s">
        <v>1862</v>
      </c>
      <c r="H1437" t="s">
        <v>3876</v>
      </c>
      <c r="I1437" t="s">
        <v>5323</v>
      </c>
      <c r="J1437">
        <v>34500</v>
      </c>
      <c r="K1437">
        <v>138000</v>
      </c>
      <c r="L1437" t="s">
        <v>3542</v>
      </c>
    </row>
    <row r="1438" spans="2:12">
      <c r="B1438">
        <v>17</v>
      </c>
      <c r="C1438">
        <v>55</v>
      </c>
      <c r="D1438">
        <v>225</v>
      </c>
      <c r="E1438" t="s">
        <v>2384</v>
      </c>
      <c r="F1438" t="s">
        <v>2228</v>
      </c>
      <c r="G1438" t="s">
        <v>1862</v>
      </c>
      <c r="H1438" t="s">
        <v>3889</v>
      </c>
      <c r="I1438" t="s">
        <v>5336</v>
      </c>
      <c r="J1438">
        <v>41100</v>
      </c>
      <c r="K1438">
        <v>164400</v>
      </c>
      <c r="L1438" t="s">
        <v>3542</v>
      </c>
    </row>
    <row r="1439" spans="2:12">
      <c r="B1439">
        <v>17</v>
      </c>
      <c r="C1439">
        <v>55</v>
      </c>
      <c r="D1439">
        <v>235</v>
      </c>
      <c r="E1439" t="s">
        <v>2386</v>
      </c>
      <c r="F1439" t="s">
        <v>2228</v>
      </c>
      <c r="G1439" t="s">
        <v>1862</v>
      </c>
      <c r="H1439" t="s">
        <v>5301</v>
      </c>
      <c r="I1439" t="s">
        <v>5350</v>
      </c>
      <c r="J1439">
        <v>43100</v>
      </c>
      <c r="K1439">
        <v>172400</v>
      </c>
      <c r="L1439" t="s">
        <v>3542</v>
      </c>
    </row>
    <row r="1440" spans="2:12">
      <c r="B1440">
        <v>17</v>
      </c>
      <c r="C1440">
        <v>60</v>
      </c>
      <c r="D1440">
        <v>215</v>
      </c>
      <c r="E1440" t="s">
        <v>2317</v>
      </c>
      <c r="F1440" t="s">
        <v>2228</v>
      </c>
      <c r="G1440" t="s">
        <v>1862</v>
      </c>
      <c r="H1440" t="s">
        <v>3619</v>
      </c>
      <c r="I1440" t="s">
        <v>5326</v>
      </c>
      <c r="J1440">
        <v>31700</v>
      </c>
      <c r="K1440">
        <v>126800</v>
      </c>
      <c r="L1440" t="s">
        <v>3542</v>
      </c>
    </row>
    <row r="1441" spans="2:12">
      <c r="B1441">
        <v>17</v>
      </c>
      <c r="C1441">
        <v>60</v>
      </c>
      <c r="D1441">
        <v>225</v>
      </c>
      <c r="E1441" t="s">
        <v>2318</v>
      </c>
      <c r="F1441" t="s">
        <v>2228</v>
      </c>
      <c r="G1441" t="s">
        <v>1862</v>
      </c>
      <c r="H1441" t="s">
        <v>5338</v>
      </c>
      <c r="I1441" t="s">
        <v>5339</v>
      </c>
      <c r="J1441">
        <v>33800</v>
      </c>
      <c r="K1441">
        <v>135200</v>
      </c>
      <c r="L1441" t="s">
        <v>3542</v>
      </c>
    </row>
    <row r="1442" spans="2:12">
      <c r="B1442">
        <v>17</v>
      </c>
      <c r="C1442">
        <v>65</v>
      </c>
      <c r="D1442">
        <v>215</v>
      </c>
      <c r="E1442" t="s">
        <v>2318</v>
      </c>
      <c r="F1442" t="s">
        <v>2228</v>
      </c>
      <c r="G1442" t="s">
        <v>1862</v>
      </c>
      <c r="H1442" t="s">
        <v>3623</v>
      </c>
      <c r="I1442" t="s">
        <v>5328</v>
      </c>
      <c r="J1442">
        <v>33100</v>
      </c>
      <c r="K1442">
        <v>132400</v>
      </c>
      <c r="L1442" t="s">
        <v>3542</v>
      </c>
    </row>
    <row r="1443" spans="2:12">
      <c r="B1443">
        <v>18</v>
      </c>
      <c r="C1443">
        <v>40</v>
      </c>
      <c r="D1443">
        <v>225</v>
      </c>
      <c r="E1443" t="s">
        <v>2319</v>
      </c>
      <c r="F1443" t="s">
        <v>2228</v>
      </c>
      <c r="G1443" t="s">
        <v>1862</v>
      </c>
      <c r="H1443" t="s">
        <v>3625</v>
      </c>
      <c r="I1443" t="s">
        <v>5329</v>
      </c>
      <c r="J1443">
        <v>48200</v>
      </c>
      <c r="K1443">
        <v>192800</v>
      </c>
      <c r="L1443" t="s">
        <v>3542</v>
      </c>
    </row>
    <row r="1444" spans="2:12">
      <c r="B1444">
        <v>18</v>
      </c>
      <c r="C1444">
        <v>45</v>
      </c>
      <c r="D1444">
        <v>215</v>
      </c>
      <c r="E1444" t="s">
        <v>2306</v>
      </c>
      <c r="F1444" t="s">
        <v>2228</v>
      </c>
      <c r="G1444" t="s">
        <v>1862</v>
      </c>
      <c r="H1444" t="s">
        <v>3607</v>
      </c>
      <c r="I1444" t="s">
        <v>5320</v>
      </c>
      <c r="J1444">
        <v>41600</v>
      </c>
      <c r="K1444">
        <v>166400</v>
      </c>
      <c r="L1444" t="s">
        <v>3542</v>
      </c>
    </row>
    <row r="1445" spans="2:12">
      <c r="B1445">
        <v>18</v>
      </c>
      <c r="C1445">
        <v>45</v>
      </c>
      <c r="D1445">
        <v>225</v>
      </c>
      <c r="E1445" t="s">
        <v>2322</v>
      </c>
      <c r="F1445" t="s">
        <v>2228</v>
      </c>
      <c r="G1445" t="s">
        <v>1862</v>
      </c>
      <c r="H1445" t="s">
        <v>3631</v>
      </c>
      <c r="I1445" t="s">
        <v>5331</v>
      </c>
      <c r="J1445">
        <v>46100</v>
      </c>
      <c r="K1445">
        <v>184400</v>
      </c>
      <c r="L1445" t="s">
        <v>3542</v>
      </c>
    </row>
    <row r="1446" spans="2:12">
      <c r="B1446">
        <v>18</v>
      </c>
      <c r="C1446">
        <v>45</v>
      </c>
      <c r="D1446">
        <v>235</v>
      </c>
      <c r="E1446" t="s">
        <v>2323</v>
      </c>
      <c r="F1446" t="s">
        <v>2228</v>
      </c>
      <c r="G1446" t="s">
        <v>1862</v>
      </c>
      <c r="H1446" t="s">
        <v>3663</v>
      </c>
      <c r="I1446" t="s">
        <v>5342</v>
      </c>
      <c r="J1446">
        <v>48500</v>
      </c>
      <c r="K1446">
        <v>194000</v>
      </c>
      <c r="L1446" t="s">
        <v>3542</v>
      </c>
    </row>
    <row r="1447" spans="2:12">
      <c r="B1447">
        <v>18</v>
      </c>
      <c r="C1447">
        <v>45</v>
      </c>
      <c r="D1447">
        <v>245</v>
      </c>
      <c r="E1447" t="s">
        <v>2337</v>
      </c>
      <c r="F1447" t="s">
        <v>2228</v>
      </c>
      <c r="G1447" t="s">
        <v>1862</v>
      </c>
      <c r="H1447" t="s">
        <v>3916</v>
      </c>
      <c r="I1447" t="s">
        <v>5355</v>
      </c>
      <c r="J1447">
        <v>52600</v>
      </c>
      <c r="K1447">
        <v>210400</v>
      </c>
      <c r="L1447" t="s">
        <v>3542</v>
      </c>
    </row>
    <row r="1448" spans="2:12">
      <c r="B1448">
        <v>18</v>
      </c>
      <c r="C1448">
        <v>45</v>
      </c>
      <c r="D1448">
        <v>255</v>
      </c>
      <c r="E1448" t="s">
        <v>2324</v>
      </c>
      <c r="F1448" t="s">
        <v>2228</v>
      </c>
      <c r="G1448" t="s">
        <v>1862</v>
      </c>
      <c r="H1448" t="s">
        <v>5359</v>
      </c>
      <c r="I1448" t="s">
        <v>5360</v>
      </c>
      <c r="J1448">
        <v>58100</v>
      </c>
      <c r="K1448">
        <v>232400</v>
      </c>
      <c r="L1448" t="s">
        <v>3542</v>
      </c>
    </row>
    <row r="1449" spans="2:12">
      <c r="B1449">
        <v>18</v>
      </c>
      <c r="C1449">
        <v>50</v>
      </c>
      <c r="D1449">
        <v>225</v>
      </c>
      <c r="E1449" t="s">
        <v>2324</v>
      </c>
      <c r="F1449" t="s">
        <v>2228</v>
      </c>
      <c r="G1449" t="s">
        <v>1862</v>
      </c>
      <c r="H1449" t="s">
        <v>3886</v>
      </c>
      <c r="I1449" t="s">
        <v>5334</v>
      </c>
      <c r="J1449">
        <v>40100</v>
      </c>
      <c r="K1449">
        <v>160400</v>
      </c>
      <c r="L1449" t="s">
        <v>3542</v>
      </c>
    </row>
    <row r="1450" spans="2:12">
      <c r="B1450">
        <v>18</v>
      </c>
      <c r="C1450">
        <v>50</v>
      </c>
      <c r="D1450">
        <v>235</v>
      </c>
      <c r="E1450" t="s">
        <v>2310</v>
      </c>
      <c r="F1450" t="s">
        <v>2228</v>
      </c>
      <c r="G1450" t="s">
        <v>1862</v>
      </c>
      <c r="H1450" t="s">
        <v>5346</v>
      </c>
      <c r="I1450" t="s">
        <v>5347</v>
      </c>
      <c r="J1450">
        <v>43900</v>
      </c>
      <c r="K1450">
        <v>175600</v>
      </c>
      <c r="L1450" t="s">
        <v>3542</v>
      </c>
    </row>
    <row r="1451" spans="2:12">
      <c r="B1451">
        <v>18</v>
      </c>
      <c r="C1451">
        <v>50</v>
      </c>
      <c r="D1451">
        <v>245</v>
      </c>
      <c r="E1451" t="s">
        <v>2329</v>
      </c>
      <c r="F1451" t="s">
        <v>2228</v>
      </c>
      <c r="G1451" t="s">
        <v>1862</v>
      </c>
      <c r="H1451" t="s">
        <v>5357</v>
      </c>
      <c r="I1451" t="s">
        <v>5358</v>
      </c>
      <c r="J1451">
        <v>48300</v>
      </c>
      <c r="K1451">
        <v>193200</v>
      </c>
      <c r="L1451" t="s">
        <v>3542</v>
      </c>
    </row>
    <row r="1452" spans="2:12">
      <c r="B1452">
        <v>18</v>
      </c>
      <c r="C1452">
        <v>55</v>
      </c>
      <c r="D1452">
        <v>215</v>
      </c>
      <c r="E1452" t="s">
        <v>2316</v>
      </c>
      <c r="F1452" t="s">
        <v>2228</v>
      </c>
      <c r="G1452" t="s">
        <v>1862</v>
      </c>
      <c r="H1452" t="s">
        <v>3615</v>
      </c>
      <c r="I1452" t="s">
        <v>5324</v>
      </c>
      <c r="J1452">
        <v>38800</v>
      </c>
      <c r="K1452">
        <v>155200</v>
      </c>
      <c r="L1452" t="s">
        <v>3542</v>
      </c>
    </row>
    <row r="1453" spans="2:12">
      <c r="B1453">
        <v>18</v>
      </c>
      <c r="C1453">
        <v>55</v>
      </c>
      <c r="D1453">
        <v>225</v>
      </c>
      <c r="E1453" t="s">
        <v>2289</v>
      </c>
      <c r="F1453" t="s">
        <v>2228</v>
      </c>
      <c r="G1453" t="s">
        <v>1862</v>
      </c>
      <c r="H1453" t="s">
        <v>3543</v>
      </c>
      <c r="I1453" t="s">
        <v>5337</v>
      </c>
      <c r="J1453">
        <v>37400</v>
      </c>
      <c r="K1453">
        <v>149600</v>
      </c>
      <c r="L1453" t="s">
        <v>3542</v>
      </c>
    </row>
    <row r="1454" spans="2:12">
      <c r="B1454">
        <v>18</v>
      </c>
      <c r="C1454">
        <v>55</v>
      </c>
      <c r="D1454">
        <v>235</v>
      </c>
      <c r="E1454" t="s">
        <v>2329</v>
      </c>
      <c r="F1454" t="s">
        <v>2228</v>
      </c>
      <c r="G1454" t="s">
        <v>1862</v>
      </c>
      <c r="H1454" t="s">
        <v>5351</v>
      </c>
      <c r="I1454" t="s">
        <v>5352</v>
      </c>
      <c r="J1454">
        <v>42600</v>
      </c>
      <c r="K1454">
        <v>170400</v>
      </c>
      <c r="L1454" t="s">
        <v>3542</v>
      </c>
    </row>
    <row r="1455" spans="2:12">
      <c r="B1455">
        <v>19</v>
      </c>
      <c r="C1455">
        <v>40</v>
      </c>
      <c r="D1455">
        <v>235</v>
      </c>
      <c r="E1455" t="s">
        <v>2345</v>
      </c>
      <c r="F1455" t="s">
        <v>2228</v>
      </c>
      <c r="G1455" t="s">
        <v>1862</v>
      </c>
      <c r="H1455" t="s">
        <v>5214</v>
      </c>
      <c r="I1455" t="s">
        <v>5340</v>
      </c>
      <c r="J1455">
        <v>58300</v>
      </c>
      <c r="K1455">
        <v>233200</v>
      </c>
      <c r="L1455" t="s">
        <v>3542</v>
      </c>
    </row>
    <row r="1456" spans="2:12">
      <c r="B1456">
        <v>19</v>
      </c>
      <c r="C1456">
        <v>45</v>
      </c>
      <c r="D1456">
        <v>225</v>
      </c>
      <c r="E1456" t="s">
        <v>2345</v>
      </c>
      <c r="F1456" t="s">
        <v>2228</v>
      </c>
      <c r="G1456" t="s">
        <v>1862</v>
      </c>
      <c r="H1456" t="s">
        <v>3729</v>
      </c>
      <c r="I1456" t="s">
        <v>5332</v>
      </c>
      <c r="J1456">
        <v>52200</v>
      </c>
      <c r="K1456">
        <v>208800</v>
      </c>
      <c r="L1456" t="s">
        <v>3542</v>
      </c>
    </row>
    <row r="1457" spans="2:12">
      <c r="B1457">
        <v>19</v>
      </c>
      <c r="C1457">
        <v>45</v>
      </c>
      <c r="D1457">
        <v>245</v>
      </c>
      <c r="E1457" t="s">
        <v>2328</v>
      </c>
      <c r="F1457" t="s">
        <v>2228</v>
      </c>
      <c r="G1457" t="s">
        <v>1862</v>
      </c>
      <c r="H1457" t="s">
        <v>5238</v>
      </c>
      <c r="I1457" t="s">
        <v>5356</v>
      </c>
      <c r="J1457">
        <v>59700</v>
      </c>
      <c r="K1457">
        <v>238800</v>
      </c>
      <c r="L1457" t="s">
        <v>3542</v>
      </c>
    </row>
    <row r="1458" spans="2:12">
      <c r="B1458">
        <v>19</v>
      </c>
      <c r="C1458">
        <v>50</v>
      </c>
      <c r="D1458">
        <v>235</v>
      </c>
      <c r="E1458" t="s">
        <v>2386</v>
      </c>
      <c r="F1458" t="s">
        <v>2228</v>
      </c>
      <c r="G1458" t="s">
        <v>1862</v>
      </c>
      <c r="H1458" t="s">
        <v>5348</v>
      </c>
      <c r="I1458" t="s">
        <v>5349</v>
      </c>
      <c r="J1458">
        <v>49400</v>
      </c>
      <c r="K1458">
        <v>197600</v>
      </c>
      <c r="L1458" t="s">
        <v>3542</v>
      </c>
    </row>
    <row r="1459" spans="2:12">
      <c r="B1459">
        <v>19</v>
      </c>
      <c r="C1459">
        <v>55</v>
      </c>
      <c r="D1459">
        <v>235</v>
      </c>
      <c r="E1459" t="s">
        <v>2349</v>
      </c>
      <c r="F1459" t="s">
        <v>2228</v>
      </c>
      <c r="G1459" t="s">
        <v>1862</v>
      </c>
      <c r="H1459" t="s">
        <v>3745</v>
      </c>
      <c r="I1459" t="s">
        <v>5353</v>
      </c>
      <c r="J1459">
        <v>51300</v>
      </c>
      <c r="K1459">
        <v>205200</v>
      </c>
      <c r="L1459" t="s">
        <v>3542</v>
      </c>
    </row>
    <row r="1460" spans="2:12">
      <c r="B1460">
        <v>20</v>
      </c>
      <c r="C1460">
        <v>45</v>
      </c>
      <c r="D1460">
        <v>235</v>
      </c>
      <c r="E1460" t="s">
        <v>2337</v>
      </c>
      <c r="F1460" t="s">
        <v>2228</v>
      </c>
      <c r="G1460" t="s">
        <v>1862</v>
      </c>
      <c r="H1460" t="s">
        <v>5343</v>
      </c>
      <c r="I1460" t="s">
        <v>5344</v>
      </c>
      <c r="J1460">
        <v>61200</v>
      </c>
      <c r="K1460">
        <v>244800</v>
      </c>
      <c r="L1460" t="s">
        <v>3542</v>
      </c>
    </row>
    <row r="1461" spans="2:12">
      <c r="B1461">
        <v>20</v>
      </c>
      <c r="C1461">
        <v>55</v>
      </c>
      <c r="D1461">
        <v>275</v>
      </c>
      <c r="E1461" t="s">
        <v>2455</v>
      </c>
      <c r="F1461" t="s">
        <v>2228</v>
      </c>
      <c r="G1461" t="s">
        <v>1905</v>
      </c>
      <c r="H1461" t="s">
        <v>5365</v>
      </c>
      <c r="I1461" t="s">
        <v>5366</v>
      </c>
      <c r="J1461">
        <v>99000</v>
      </c>
      <c r="K1461">
        <v>396000</v>
      </c>
      <c r="L1461" t="s">
        <v>3542</v>
      </c>
    </row>
    <row r="1462" spans="2:12">
      <c r="B1462">
        <v>20</v>
      </c>
      <c r="C1462">
        <v>60</v>
      </c>
      <c r="D1462">
        <v>255</v>
      </c>
      <c r="E1462" t="s">
        <v>2440</v>
      </c>
      <c r="F1462" t="s">
        <v>2228</v>
      </c>
      <c r="G1462" t="s">
        <v>1905</v>
      </c>
      <c r="H1462" t="s">
        <v>5361</v>
      </c>
      <c r="I1462" t="s">
        <v>5362</v>
      </c>
      <c r="J1462">
        <v>86800</v>
      </c>
      <c r="K1462">
        <v>347200</v>
      </c>
      <c r="L1462" t="s">
        <v>3542</v>
      </c>
    </row>
    <row r="1463" spans="2:12">
      <c r="B1463">
        <v>21</v>
      </c>
      <c r="C1463">
        <v>50</v>
      </c>
      <c r="D1463">
        <v>275</v>
      </c>
      <c r="E1463" t="s">
        <v>2440</v>
      </c>
      <c r="F1463" t="s">
        <v>2228</v>
      </c>
      <c r="G1463" t="s">
        <v>1905</v>
      </c>
      <c r="H1463" t="s">
        <v>5363</v>
      </c>
      <c r="I1463" t="s">
        <v>5364</v>
      </c>
      <c r="J1463">
        <v>117600</v>
      </c>
      <c r="K1463">
        <v>470400</v>
      </c>
      <c r="L1463" t="s">
        <v>5839</v>
      </c>
    </row>
    <row r="1464" spans="2:12">
      <c r="B1464">
        <v>21</v>
      </c>
      <c r="C1464">
        <v>50</v>
      </c>
      <c r="D1464">
        <v>275</v>
      </c>
      <c r="E1464" t="s">
        <v>2440</v>
      </c>
      <c r="F1464" t="s">
        <v>2228</v>
      </c>
      <c r="G1464" t="s">
        <v>1905</v>
      </c>
      <c r="H1464" t="s">
        <v>5363</v>
      </c>
      <c r="I1464" t="s">
        <v>5364</v>
      </c>
      <c r="J1464">
        <v>110200</v>
      </c>
      <c r="K1464">
        <v>440800</v>
      </c>
      <c r="L1464" t="s">
        <v>5839</v>
      </c>
    </row>
    <row r="1465" spans="2:12">
      <c r="B1465">
        <v>23</v>
      </c>
      <c r="C1465">
        <v>40</v>
      </c>
      <c r="D1465">
        <v>285</v>
      </c>
      <c r="E1465" t="s">
        <v>2403</v>
      </c>
      <c r="F1465" t="s">
        <v>2228</v>
      </c>
      <c r="G1465" t="s">
        <v>1905</v>
      </c>
      <c r="H1465" t="s">
        <v>4800</v>
      </c>
      <c r="I1465" t="s">
        <v>5367</v>
      </c>
      <c r="J1465">
        <v>154000</v>
      </c>
      <c r="K1465">
        <v>616000</v>
      </c>
      <c r="L1465" t="s">
        <v>3542</v>
      </c>
    </row>
    <row r="1466" spans="2:12">
      <c r="B1466">
        <v>15</v>
      </c>
      <c r="C1466">
        <v>70</v>
      </c>
      <c r="D1466">
        <v>205</v>
      </c>
      <c r="E1466" t="s">
        <v>2299</v>
      </c>
      <c r="F1466" t="s">
        <v>2228</v>
      </c>
      <c r="G1466" t="s">
        <v>1912</v>
      </c>
      <c r="H1466" t="s">
        <v>5368</v>
      </c>
      <c r="I1466" t="s">
        <v>5369</v>
      </c>
      <c r="J1466">
        <v>25500</v>
      </c>
      <c r="K1466">
        <v>102000</v>
      </c>
      <c r="L1466" t="s">
        <v>3542</v>
      </c>
    </row>
    <row r="1467" spans="2:12">
      <c r="B1467">
        <v>17</v>
      </c>
      <c r="C1467">
        <v>60</v>
      </c>
      <c r="D1467">
        <v>215</v>
      </c>
      <c r="E1467" t="s">
        <v>2299</v>
      </c>
      <c r="F1467" t="s">
        <v>2228</v>
      </c>
      <c r="G1467" t="s">
        <v>1912</v>
      </c>
      <c r="H1467" t="s">
        <v>5185</v>
      </c>
      <c r="I1467" t="s">
        <v>5372</v>
      </c>
      <c r="J1467">
        <v>35200</v>
      </c>
      <c r="K1467">
        <v>140800</v>
      </c>
      <c r="L1467" t="s">
        <v>3542</v>
      </c>
    </row>
    <row r="1468" spans="2:12">
      <c r="B1468">
        <v>17</v>
      </c>
      <c r="C1468">
        <v>60</v>
      </c>
      <c r="D1468">
        <v>225</v>
      </c>
      <c r="E1468" t="s">
        <v>2316</v>
      </c>
      <c r="F1468" t="s">
        <v>2228</v>
      </c>
      <c r="G1468" t="s">
        <v>1912</v>
      </c>
      <c r="H1468" t="s">
        <v>3649</v>
      </c>
      <c r="I1468" t="s">
        <v>5377</v>
      </c>
      <c r="J1468">
        <v>35600</v>
      </c>
      <c r="K1468">
        <v>142400</v>
      </c>
      <c r="L1468" t="s">
        <v>3542</v>
      </c>
    </row>
    <row r="1469" spans="2:12">
      <c r="B1469">
        <v>17</v>
      </c>
      <c r="C1469">
        <v>60</v>
      </c>
      <c r="D1469">
        <v>235</v>
      </c>
      <c r="E1469" t="s">
        <v>2289</v>
      </c>
      <c r="F1469" t="s">
        <v>2228</v>
      </c>
      <c r="G1469" t="s">
        <v>1912</v>
      </c>
      <c r="H1469" t="s">
        <v>5229</v>
      </c>
      <c r="I1469" t="s">
        <v>5386</v>
      </c>
      <c r="J1469">
        <v>38800</v>
      </c>
      <c r="K1469">
        <v>155200</v>
      </c>
      <c r="L1469" t="s">
        <v>3542</v>
      </c>
    </row>
    <row r="1470" spans="2:12">
      <c r="B1470">
        <v>17</v>
      </c>
      <c r="C1470">
        <v>65</v>
      </c>
      <c r="D1470">
        <v>225</v>
      </c>
      <c r="E1470" t="s">
        <v>2456</v>
      </c>
      <c r="F1470" t="s">
        <v>2228</v>
      </c>
      <c r="G1470" t="s">
        <v>1912</v>
      </c>
      <c r="H1470" t="s">
        <v>5380</v>
      </c>
      <c r="I1470" t="s">
        <v>5381</v>
      </c>
      <c r="J1470">
        <v>34100</v>
      </c>
      <c r="K1470">
        <v>136400</v>
      </c>
      <c r="L1470" t="s">
        <v>3542</v>
      </c>
    </row>
    <row r="1471" spans="2:12">
      <c r="B1471">
        <v>17</v>
      </c>
      <c r="C1471">
        <v>65</v>
      </c>
      <c r="D1471">
        <v>235</v>
      </c>
      <c r="E1471" t="s">
        <v>2397</v>
      </c>
      <c r="F1471" t="s">
        <v>2228</v>
      </c>
      <c r="G1471" t="s">
        <v>1912</v>
      </c>
      <c r="H1471" t="s">
        <v>3986</v>
      </c>
      <c r="I1471" t="s">
        <v>5388</v>
      </c>
      <c r="J1471">
        <v>44600</v>
      </c>
      <c r="K1471">
        <v>178400</v>
      </c>
      <c r="L1471" t="s">
        <v>3542</v>
      </c>
    </row>
    <row r="1472" spans="2:12">
      <c r="B1472">
        <v>17</v>
      </c>
      <c r="C1472">
        <v>65</v>
      </c>
      <c r="D1472">
        <v>265</v>
      </c>
      <c r="E1472" t="s">
        <v>2364</v>
      </c>
      <c r="F1472" t="s">
        <v>2228</v>
      </c>
      <c r="G1472" t="s">
        <v>1912</v>
      </c>
      <c r="H1472" t="s">
        <v>3787</v>
      </c>
      <c r="I1472" t="s">
        <v>5400</v>
      </c>
      <c r="J1472">
        <v>44100</v>
      </c>
      <c r="K1472">
        <v>176400</v>
      </c>
      <c r="L1472" t="s">
        <v>3542</v>
      </c>
    </row>
    <row r="1473" spans="2:12">
      <c r="B1473">
        <v>17</v>
      </c>
      <c r="C1473">
        <v>65</v>
      </c>
      <c r="D1473">
        <v>275</v>
      </c>
      <c r="E1473" t="s">
        <v>2457</v>
      </c>
      <c r="F1473" t="s">
        <v>2228</v>
      </c>
      <c r="G1473" t="s">
        <v>1912</v>
      </c>
      <c r="H1473" t="s">
        <v>5401</v>
      </c>
      <c r="I1473" t="s">
        <v>5402</v>
      </c>
      <c r="J1473">
        <v>50700</v>
      </c>
      <c r="K1473">
        <v>202800</v>
      </c>
      <c r="L1473" t="s">
        <v>3542</v>
      </c>
    </row>
    <row r="1474" spans="2:12">
      <c r="B1474">
        <v>18</v>
      </c>
      <c r="C1474">
        <v>50</v>
      </c>
      <c r="D1474">
        <v>215</v>
      </c>
      <c r="E1474" t="s">
        <v>2294</v>
      </c>
      <c r="F1474" t="s">
        <v>2228</v>
      </c>
      <c r="G1474" t="s">
        <v>1912</v>
      </c>
      <c r="H1474" t="s">
        <v>5370</v>
      </c>
      <c r="I1474" t="s">
        <v>5371</v>
      </c>
      <c r="J1474">
        <v>39200</v>
      </c>
      <c r="K1474">
        <v>156800</v>
      </c>
      <c r="L1474" t="s">
        <v>3542</v>
      </c>
    </row>
    <row r="1475" spans="2:12">
      <c r="B1475">
        <v>18</v>
      </c>
      <c r="C1475">
        <v>55</v>
      </c>
      <c r="D1475">
        <v>225</v>
      </c>
      <c r="E1475" t="s">
        <v>2327</v>
      </c>
      <c r="F1475" t="s">
        <v>2228</v>
      </c>
      <c r="G1475" t="s">
        <v>1912</v>
      </c>
      <c r="H1475" t="s">
        <v>3645</v>
      </c>
      <c r="I1475" t="s">
        <v>5373</v>
      </c>
      <c r="J1475">
        <v>40800</v>
      </c>
      <c r="K1475">
        <v>163200</v>
      </c>
      <c r="L1475" t="s">
        <v>3542</v>
      </c>
    </row>
    <row r="1476" spans="2:12">
      <c r="B1476">
        <v>18</v>
      </c>
      <c r="C1476">
        <v>55</v>
      </c>
      <c r="D1476">
        <v>235</v>
      </c>
      <c r="E1476" t="s">
        <v>2334</v>
      </c>
      <c r="F1476" t="s">
        <v>2228</v>
      </c>
      <c r="G1476" t="s">
        <v>1912</v>
      </c>
      <c r="H1476" t="s">
        <v>3675</v>
      </c>
      <c r="I1476" t="s">
        <v>5383</v>
      </c>
      <c r="J1476">
        <v>41900</v>
      </c>
      <c r="K1476">
        <v>167600</v>
      </c>
      <c r="L1476" t="s">
        <v>3542</v>
      </c>
    </row>
    <row r="1477" spans="2:12">
      <c r="B1477">
        <v>18</v>
      </c>
      <c r="C1477">
        <v>60</v>
      </c>
      <c r="D1477">
        <v>225</v>
      </c>
      <c r="E1477" t="s">
        <v>2347</v>
      </c>
      <c r="F1477" t="s">
        <v>2228</v>
      </c>
      <c r="G1477" t="s">
        <v>1912</v>
      </c>
      <c r="H1477" t="s">
        <v>5378</v>
      </c>
      <c r="I1477" t="s">
        <v>5379</v>
      </c>
      <c r="J1477">
        <v>38000</v>
      </c>
      <c r="K1477">
        <v>152000</v>
      </c>
      <c r="L1477" t="s">
        <v>3542</v>
      </c>
    </row>
    <row r="1478" spans="2:12">
      <c r="B1478">
        <v>18</v>
      </c>
      <c r="C1478">
        <v>60</v>
      </c>
      <c r="D1478">
        <v>235</v>
      </c>
      <c r="E1478" t="s">
        <v>2318</v>
      </c>
      <c r="F1478" t="s">
        <v>2228</v>
      </c>
      <c r="G1478" t="s">
        <v>1912</v>
      </c>
      <c r="H1478" t="s">
        <v>3799</v>
      </c>
      <c r="I1478" t="s">
        <v>5387</v>
      </c>
      <c r="J1478">
        <v>43100</v>
      </c>
      <c r="K1478">
        <v>172400</v>
      </c>
      <c r="L1478" t="s">
        <v>3542</v>
      </c>
    </row>
    <row r="1479" spans="2:12">
      <c r="B1479">
        <v>18</v>
      </c>
      <c r="C1479">
        <v>60</v>
      </c>
      <c r="D1479">
        <v>245</v>
      </c>
      <c r="E1479" t="s">
        <v>2353</v>
      </c>
      <c r="F1479" t="s">
        <v>2228</v>
      </c>
      <c r="G1479" t="s">
        <v>1912</v>
      </c>
      <c r="H1479" t="s">
        <v>5392</v>
      </c>
      <c r="I1479" t="s">
        <v>5393</v>
      </c>
      <c r="J1479">
        <v>47300</v>
      </c>
      <c r="K1479">
        <v>189200</v>
      </c>
      <c r="L1479" t="s">
        <v>3542</v>
      </c>
    </row>
    <row r="1480" spans="2:12">
      <c r="B1480">
        <v>18</v>
      </c>
      <c r="C1480">
        <v>60</v>
      </c>
      <c r="D1480">
        <v>265</v>
      </c>
      <c r="E1480" t="s">
        <v>2341</v>
      </c>
      <c r="F1480" t="s">
        <v>2228</v>
      </c>
      <c r="G1480" t="s">
        <v>1912</v>
      </c>
      <c r="H1480" t="s">
        <v>3785</v>
      </c>
      <c r="I1480" t="s">
        <v>5399</v>
      </c>
      <c r="J1480">
        <v>46700</v>
      </c>
      <c r="K1480">
        <v>186800</v>
      </c>
      <c r="L1480" t="s">
        <v>3542</v>
      </c>
    </row>
    <row r="1481" spans="2:12">
      <c r="B1481">
        <v>18</v>
      </c>
      <c r="C1481">
        <v>60</v>
      </c>
      <c r="D1481">
        <v>285</v>
      </c>
      <c r="E1481" t="s">
        <v>2405</v>
      </c>
      <c r="F1481" t="s">
        <v>2228</v>
      </c>
      <c r="G1481" t="s">
        <v>1912</v>
      </c>
      <c r="H1481" t="s">
        <v>5403</v>
      </c>
      <c r="I1481" t="s">
        <v>5404</v>
      </c>
      <c r="J1481">
        <v>54500</v>
      </c>
      <c r="K1481">
        <v>218000</v>
      </c>
      <c r="L1481" t="s">
        <v>3542</v>
      </c>
    </row>
    <row r="1482" spans="2:12">
      <c r="B1482">
        <v>18</v>
      </c>
      <c r="C1482">
        <v>65</v>
      </c>
      <c r="D1482">
        <v>235</v>
      </c>
      <c r="E1482" t="s">
        <v>2456</v>
      </c>
      <c r="F1482" t="s">
        <v>2228</v>
      </c>
      <c r="G1482" t="s">
        <v>1912</v>
      </c>
      <c r="H1482" t="s">
        <v>5389</v>
      </c>
      <c r="I1482" t="s">
        <v>5390</v>
      </c>
      <c r="J1482">
        <v>45600</v>
      </c>
      <c r="K1482">
        <v>182400</v>
      </c>
      <c r="L1482" t="s">
        <v>3542</v>
      </c>
    </row>
    <row r="1483" spans="2:12">
      <c r="B1483">
        <v>19</v>
      </c>
      <c r="C1483">
        <v>50</v>
      </c>
      <c r="D1483">
        <v>235</v>
      </c>
      <c r="E1483" t="s">
        <v>2316</v>
      </c>
      <c r="F1483" t="s">
        <v>2228</v>
      </c>
      <c r="G1483" t="s">
        <v>1912</v>
      </c>
      <c r="H1483" t="s">
        <v>3904</v>
      </c>
      <c r="I1483" t="s">
        <v>5382</v>
      </c>
      <c r="J1483">
        <v>47500</v>
      </c>
      <c r="K1483">
        <v>190000</v>
      </c>
      <c r="L1483" t="s">
        <v>3542</v>
      </c>
    </row>
    <row r="1484" spans="2:12">
      <c r="B1484">
        <v>19</v>
      </c>
      <c r="C1484">
        <v>55</v>
      </c>
      <c r="D1484">
        <v>225</v>
      </c>
      <c r="E1484" t="s">
        <v>2348</v>
      </c>
      <c r="F1484" t="s">
        <v>2228</v>
      </c>
      <c r="G1484" t="s">
        <v>1912</v>
      </c>
      <c r="H1484" t="s">
        <v>5375</v>
      </c>
      <c r="I1484" t="s">
        <v>5376</v>
      </c>
      <c r="J1484">
        <v>45000</v>
      </c>
      <c r="K1484">
        <v>180000</v>
      </c>
      <c r="L1484" t="s">
        <v>3542</v>
      </c>
    </row>
    <row r="1485" spans="2:12">
      <c r="B1485">
        <v>19</v>
      </c>
      <c r="C1485">
        <v>55</v>
      </c>
      <c r="D1485">
        <v>225</v>
      </c>
      <c r="E1485" t="s">
        <v>2316</v>
      </c>
      <c r="F1485" t="s">
        <v>2228</v>
      </c>
      <c r="G1485" t="s">
        <v>1912</v>
      </c>
      <c r="H1485" t="s">
        <v>3733</v>
      </c>
      <c r="I1485" t="s">
        <v>5374</v>
      </c>
      <c r="J1485">
        <v>45400</v>
      </c>
      <c r="K1485">
        <v>181600</v>
      </c>
      <c r="L1485" t="s">
        <v>3542</v>
      </c>
    </row>
    <row r="1486" spans="2:12">
      <c r="B1486">
        <v>19</v>
      </c>
      <c r="C1486">
        <v>55</v>
      </c>
      <c r="D1486">
        <v>255</v>
      </c>
      <c r="E1486" t="s">
        <v>2363</v>
      </c>
      <c r="F1486" t="s">
        <v>2228</v>
      </c>
      <c r="G1486" t="s">
        <v>1912</v>
      </c>
      <c r="H1486" t="s">
        <v>5396</v>
      </c>
      <c r="I1486" t="s">
        <v>5397</v>
      </c>
      <c r="J1486">
        <v>52200</v>
      </c>
      <c r="K1486">
        <v>208800</v>
      </c>
      <c r="L1486" t="s">
        <v>3542</v>
      </c>
    </row>
    <row r="1487" spans="2:12">
      <c r="B1487">
        <v>20</v>
      </c>
      <c r="C1487">
        <v>50</v>
      </c>
      <c r="D1487">
        <v>245</v>
      </c>
      <c r="E1487" t="s">
        <v>2289</v>
      </c>
      <c r="F1487" t="s">
        <v>2228</v>
      </c>
      <c r="G1487" t="s">
        <v>1912</v>
      </c>
      <c r="H1487" t="s">
        <v>4609</v>
      </c>
      <c r="I1487" t="s">
        <v>5391</v>
      </c>
      <c r="J1487">
        <v>58600</v>
      </c>
      <c r="K1487">
        <v>234400</v>
      </c>
      <c r="L1487" t="s">
        <v>3542</v>
      </c>
    </row>
    <row r="1488" spans="2:12">
      <c r="B1488">
        <v>20</v>
      </c>
      <c r="C1488">
        <v>50</v>
      </c>
      <c r="D1488">
        <v>255</v>
      </c>
      <c r="E1488" t="s">
        <v>2399</v>
      </c>
      <c r="F1488" t="s">
        <v>2228</v>
      </c>
      <c r="G1488" t="s">
        <v>1912</v>
      </c>
      <c r="H1488" t="s">
        <v>5394</v>
      </c>
      <c r="I1488" t="s">
        <v>5395</v>
      </c>
      <c r="J1488">
        <v>64600</v>
      </c>
      <c r="K1488">
        <v>258400</v>
      </c>
      <c r="L1488" t="s">
        <v>3542</v>
      </c>
    </row>
    <row r="1489" spans="2:12">
      <c r="B1489">
        <v>20</v>
      </c>
      <c r="C1489">
        <v>50</v>
      </c>
      <c r="D1489">
        <v>265</v>
      </c>
      <c r="E1489" t="s">
        <v>2363</v>
      </c>
      <c r="F1489" t="s">
        <v>2228</v>
      </c>
      <c r="G1489" t="s">
        <v>1912</v>
      </c>
      <c r="H1489" t="s">
        <v>3783</v>
      </c>
      <c r="I1489" t="s">
        <v>5398</v>
      </c>
      <c r="J1489">
        <v>69400</v>
      </c>
      <c r="K1489">
        <v>277600</v>
      </c>
      <c r="L1489" t="s">
        <v>3542</v>
      </c>
    </row>
    <row r="1490" spans="2:12">
      <c r="B1490">
        <v>20</v>
      </c>
      <c r="C1490">
        <v>55</v>
      </c>
      <c r="D1490">
        <v>235</v>
      </c>
      <c r="E1490" t="s">
        <v>2289</v>
      </c>
      <c r="F1490" t="s">
        <v>2228</v>
      </c>
      <c r="G1490" t="s">
        <v>1912</v>
      </c>
      <c r="H1490" t="s">
        <v>5384</v>
      </c>
      <c r="I1490" t="s">
        <v>5385</v>
      </c>
      <c r="J1490">
        <v>52100</v>
      </c>
      <c r="K1490">
        <v>208400</v>
      </c>
      <c r="L1490" t="s">
        <v>3542</v>
      </c>
    </row>
    <row r="1491" spans="2:12">
      <c r="B1491">
        <v>18</v>
      </c>
      <c r="C1491">
        <v>45</v>
      </c>
      <c r="D1491">
        <v>245</v>
      </c>
      <c r="E1491" t="s">
        <v>2309</v>
      </c>
      <c r="F1491" t="s">
        <v>2228</v>
      </c>
      <c r="G1491" t="s">
        <v>1940</v>
      </c>
      <c r="H1491" t="s">
        <v>5407</v>
      </c>
      <c r="I1491" t="s">
        <v>5408</v>
      </c>
      <c r="J1491">
        <v>78800</v>
      </c>
      <c r="K1491">
        <v>315200</v>
      </c>
      <c r="L1491" t="s">
        <v>3542</v>
      </c>
    </row>
    <row r="1492" spans="2:12">
      <c r="B1492">
        <v>19</v>
      </c>
      <c r="C1492">
        <v>40</v>
      </c>
      <c r="D1492">
        <v>245</v>
      </c>
      <c r="E1492" t="s">
        <v>2307</v>
      </c>
      <c r="F1492" t="s">
        <v>2228</v>
      </c>
      <c r="G1492" t="s">
        <v>1940</v>
      </c>
      <c r="H1492" t="s">
        <v>5405</v>
      </c>
      <c r="I1492" t="s">
        <v>5406</v>
      </c>
      <c r="J1492">
        <v>86200</v>
      </c>
      <c r="K1492">
        <v>344800</v>
      </c>
      <c r="L1492" t="s">
        <v>3542</v>
      </c>
    </row>
  </sheetData>
  <sortState xmlns:xlrd2="http://schemas.microsoft.com/office/spreadsheetml/2017/richdata2" ref="A3:L1492">
    <sortCondition ref="F3"/>
    <sortCondition ref="G3"/>
    <sortCondition ref="B3"/>
    <sortCondition ref="C3"/>
    <sortCondition ref="D3"/>
    <sortCondition ref="E3"/>
  </sortState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A19CE-9865-4976-9449-2672F5E2BED9}">
  <sheetPr codeName="Sheet1"/>
  <dimension ref="A1:J1491"/>
  <sheetViews>
    <sheetView topLeftCell="A1262" workbookViewId="0">
      <selection activeCell="A1286" sqref="A1286"/>
    </sheetView>
  </sheetViews>
  <sheetFormatPr defaultColWidth="8.75" defaultRowHeight="15.75"/>
  <cols>
    <col min="1" max="1" width="9.125" style="54" bestFit="1" customWidth="1"/>
    <col min="2" max="2" width="22.375" style="54" customWidth="1"/>
    <col min="3" max="3" width="13.25" style="54" customWidth="1"/>
    <col min="4" max="5" width="8.75" style="54"/>
    <col min="6" max="6" width="19.25" style="54" customWidth="1"/>
    <col min="7" max="7" width="13.5" style="54" customWidth="1"/>
    <col min="8" max="16384" width="8.75" style="54"/>
  </cols>
  <sheetData>
    <row r="1" spans="1:10">
      <c r="A1" s="53" t="s">
        <v>2224</v>
      </c>
      <c r="B1" s="53" t="s">
        <v>2575</v>
      </c>
      <c r="C1" s="53" t="s">
        <v>2225</v>
      </c>
      <c r="D1" s="53" t="s">
        <v>2226</v>
      </c>
      <c r="E1" s="53" t="s">
        <v>2207</v>
      </c>
      <c r="F1" s="53" t="s">
        <v>2</v>
      </c>
      <c r="G1" s="53" t="s">
        <v>2230</v>
      </c>
      <c r="H1" s="53" t="s">
        <v>2231</v>
      </c>
      <c r="I1" s="53" t="s">
        <v>3</v>
      </c>
      <c r="J1" s="53" t="s">
        <v>2227</v>
      </c>
    </row>
    <row r="2" spans="1:10">
      <c r="A2" s="55" t="s">
        <v>245</v>
      </c>
      <c r="B2" s="55" t="s">
        <v>2576</v>
      </c>
      <c r="C2" s="55" t="s">
        <v>2228</v>
      </c>
      <c r="D2" s="55"/>
      <c r="E2" s="55" t="s">
        <v>2234</v>
      </c>
      <c r="F2" s="55" t="s">
        <v>246</v>
      </c>
      <c r="G2" s="56">
        <v>73000</v>
      </c>
      <c r="H2" s="55" t="s">
        <v>2233</v>
      </c>
      <c r="I2" s="55" t="s">
        <v>2232</v>
      </c>
      <c r="J2" s="55" t="s">
        <v>2288</v>
      </c>
    </row>
    <row r="3" spans="1:10">
      <c r="A3" s="54" t="s">
        <v>268</v>
      </c>
      <c r="B3" s="54" t="s">
        <v>2577</v>
      </c>
      <c r="C3" s="54" t="s">
        <v>2228</v>
      </c>
      <c r="E3" s="54" t="s">
        <v>2237</v>
      </c>
      <c r="F3" s="54" t="s">
        <v>269</v>
      </c>
      <c r="G3" s="54">
        <v>40200</v>
      </c>
      <c r="H3" s="54" t="s">
        <v>2236</v>
      </c>
      <c r="I3" s="54" t="s">
        <v>2235</v>
      </c>
      <c r="J3" s="54" t="s">
        <v>2289</v>
      </c>
    </row>
    <row r="4" spans="1:10">
      <c r="A4" s="54" t="s">
        <v>271</v>
      </c>
      <c r="B4" s="54" t="s">
        <v>2578</v>
      </c>
      <c r="C4" s="54" t="s">
        <v>2228</v>
      </c>
      <c r="E4" s="54" t="s">
        <v>2241</v>
      </c>
      <c r="F4" s="54" t="s">
        <v>272</v>
      </c>
      <c r="G4" s="54">
        <v>30400</v>
      </c>
      <c r="H4" s="54" t="s">
        <v>2240</v>
      </c>
      <c r="I4" s="54" t="s">
        <v>2239</v>
      </c>
      <c r="J4" s="54" t="s">
        <v>2290</v>
      </c>
    </row>
    <row r="5" spans="1:10">
      <c r="A5" s="54" t="s">
        <v>274</v>
      </c>
      <c r="B5" s="54" t="s">
        <v>2579</v>
      </c>
      <c r="C5" s="54" t="s">
        <v>2228</v>
      </c>
      <c r="E5" s="54" t="s">
        <v>2246</v>
      </c>
      <c r="F5" s="54" t="s">
        <v>272</v>
      </c>
      <c r="G5" s="54">
        <v>20100</v>
      </c>
      <c r="H5" s="54" t="s">
        <v>2245</v>
      </c>
      <c r="I5" s="54" t="s">
        <v>2244</v>
      </c>
      <c r="J5" s="54" t="s">
        <v>2290</v>
      </c>
    </row>
    <row r="6" spans="1:10">
      <c r="A6" s="54" t="s">
        <v>276</v>
      </c>
      <c r="B6" s="54" t="s">
        <v>2580</v>
      </c>
      <c r="C6" s="54" t="s">
        <v>2228</v>
      </c>
      <c r="E6" s="54" t="s">
        <v>2249</v>
      </c>
      <c r="F6" s="54" t="s">
        <v>272</v>
      </c>
      <c r="G6" s="54">
        <v>29900</v>
      </c>
      <c r="H6" s="54" t="s">
        <v>2248</v>
      </c>
      <c r="I6" s="54" t="s">
        <v>2247</v>
      </c>
      <c r="J6" s="54" t="s">
        <v>2291</v>
      </c>
    </row>
    <row r="7" spans="1:10">
      <c r="A7" s="54" t="s">
        <v>278</v>
      </c>
      <c r="B7" s="54" t="s">
        <v>2581</v>
      </c>
      <c r="C7" s="54" t="s">
        <v>2228</v>
      </c>
      <c r="E7" s="54" t="s">
        <v>2249</v>
      </c>
      <c r="F7" s="54" t="s">
        <v>272</v>
      </c>
      <c r="G7" s="54">
        <v>29000</v>
      </c>
      <c r="H7" s="54" t="s">
        <v>2236</v>
      </c>
      <c r="I7" s="54" t="s">
        <v>2247</v>
      </c>
      <c r="J7" s="54" t="s">
        <v>2292</v>
      </c>
    </row>
    <row r="8" spans="1:10">
      <c r="A8" s="54" t="s">
        <v>280</v>
      </c>
      <c r="B8" s="54" t="s">
        <v>2582</v>
      </c>
      <c r="C8" s="54" t="s">
        <v>2228</v>
      </c>
      <c r="E8" s="54" t="s">
        <v>2246</v>
      </c>
      <c r="F8" s="54" t="s">
        <v>272</v>
      </c>
      <c r="G8" s="54">
        <v>24900</v>
      </c>
      <c r="H8" s="54" t="s">
        <v>2251</v>
      </c>
      <c r="I8" s="54" t="s">
        <v>2247</v>
      </c>
      <c r="J8" s="54" t="s">
        <v>2293</v>
      </c>
    </row>
    <row r="9" spans="1:10">
      <c r="A9" s="54" t="s">
        <v>282</v>
      </c>
      <c r="B9" s="54" t="s">
        <v>2583</v>
      </c>
      <c r="C9" s="54" t="s">
        <v>2228</v>
      </c>
      <c r="E9" s="54" t="s">
        <v>2246</v>
      </c>
      <c r="F9" s="54" t="s">
        <v>272</v>
      </c>
      <c r="G9" s="54">
        <v>22500</v>
      </c>
      <c r="H9" s="54" t="s">
        <v>2245</v>
      </c>
      <c r="I9" s="54" t="s">
        <v>2247</v>
      </c>
      <c r="J9" s="54" t="s">
        <v>2294</v>
      </c>
    </row>
    <row r="10" spans="1:10">
      <c r="A10" s="54" t="s">
        <v>285</v>
      </c>
      <c r="B10" s="54" t="s">
        <v>2584</v>
      </c>
      <c r="C10" s="54" t="s">
        <v>2228</v>
      </c>
      <c r="E10" s="54" t="s">
        <v>2249</v>
      </c>
      <c r="F10" s="54" t="s">
        <v>272</v>
      </c>
      <c r="G10" s="54">
        <v>32000</v>
      </c>
      <c r="H10" s="54" t="s">
        <v>2253</v>
      </c>
      <c r="I10" s="54" t="s">
        <v>2252</v>
      </c>
      <c r="J10" s="54" t="s">
        <v>2295</v>
      </c>
    </row>
    <row r="11" spans="1:10">
      <c r="A11" s="54" t="s">
        <v>287</v>
      </c>
      <c r="B11" s="54" t="s">
        <v>2585</v>
      </c>
      <c r="C11" s="54" t="s">
        <v>2228</v>
      </c>
      <c r="E11" s="54" t="s">
        <v>2249</v>
      </c>
      <c r="F11" s="54" t="s">
        <v>272</v>
      </c>
      <c r="G11" s="54">
        <v>30200</v>
      </c>
      <c r="H11" s="54" t="s">
        <v>2248</v>
      </c>
      <c r="I11" s="54" t="s">
        <v>2252</v>
      </c>
      <c r="J11" s="54" t="s">
        <v>2293</v>
      </c>
    </row>
    <row r="12" spans="1:10">
      <c r="A12" s="54" t="s">
        <v>289</v>
      </c>
      <c r="B12" s="54" t="s">
        <v>2586</v>
      </c>
      <c r="C12" s="54" t="s">
        <v>2228</v>
      </c>
      <c r="E12" s="54" t="s">
        <v>2246</v>
      </c>
      <c r="F12" s="54" t="s">
        <v>272</v>
      </c>
      <c r="G12" s="54">
        <v>28700</v>
      </c>
      <c r="H12" s="54" t="s">
        <v>2236</v>
      </c>
      <c r="I12" s="54" t="s">
        <v>2252</v>
      </c>
      <c r="J12" s="54" t="s">
        <v>2296</v>
      </c>
    </row>
    <row r="13" spans="1:10">
      <c r="A13" s="54" t="s">
        <v>291</v>
      </c>
      <c r="B13" s="54" t="s">
        <v>2587</v>
      </c>
      <c r="C13" s="54" t="s">
        <v>2228</v>
      </c>
      <c r="E13" s="54" t="s">
        <v>2249</v>
      </c>
      <c r="F13" s="54" t="s">
        <v>272</v>
      </c>
      <c r="G13" s="54">
        <v>29700</v>
      </c>
      <c r="H13" s="54" t="s">
        <v>2236</v>
      </c>
      <c r="I13" s="54" t="s">
        <v>2252</v>
      </c>
      <c r="J13" s="54" t="s">
        <v>2297</v>
      </c>
    </row>
    <row r="14" spans="1:10">
      <c r="A14" s="54" t="s">
        <v>292</v>
      </c>
      <c r="B14" s="54" t="s">
        <v>2588</v>
      </c>
      <c r="C14" s="54" t="s">
        <v>2228</v>
      </c>
      <c r="E14" s="54" t="s">
        <v>2246</v>
      </c>
      <c r="F14" s="54" t="s">
        <v>272</v>
      </c>
      <c r="G14" s="54">
        <v>26400</v>
      </c>
      <c r="H14" s="54" t="s">
        <v>2251</v>
      </c>
      <c r="I14" s="54" t="s">
        <v>2252</v>
      </c>
      <c r="J14" s="54" t="s">
        <v>2294</v>
      </c>
    </row>
    <row r="15" spans="1:10">
      <c r="A15" s="54" t="s">
        <v>294</v>
      </c>
      <c r="B15" s="54" t="s">
        <v>2589</v>
      </c>
      <c r="C15" s="54" t="s">
        <v>2228</v>
      </c>
      <c r="E15" s="54" t="s">
        <v>2249</v>
      </c>
      <c r="F15" s="54" t="s">
        <v>272</v>
      </c>
      <c r="G15" s="54">
        <v>27200</v>
      </c>
      <c r="H15" s="54" t="s">
        <v>2251</v>
      </c>
      <c r="I15" s="54" t="s">
        <v>2252</v>
      </c>
      <c r="J15" s="54" t="s">
        <v>2298</v>
      </c>
    </row>
    <row r="16" spans="1:10">
      <c r="A16" s="54" t="s">
        <v>296</v>
      </c>
      <c r="B16" s="54" t="s">
        <v>2590</v>
      </c>
      <c r="C16" s="54" t="s">
        <v>2228</v>
      </c>
      <c r="E16" s="54" t="s">
        <v>2237</v>
      </c>
      <c r="F16" s="54" t="s">
        <v>272</v>
      </c>
      <c r="G16" s="54">
        <v>32300</v>
      </c>
      <c r="H16" s="54" t="s">
        <v>2251</v>
      </c>
      <c r="I16" s="54" t="s">
        <v>2252</v>
      </c>
      <c r="J16" s="54" t="s">
        <v>2299</v>
      </c>
    </row>
    <row r="17" spans="1:10">
      <c r="A17" s="54" t="s">
        <v>298</v>
      </c>
      <c r="B17" s="54" t="s">
        <v>2591</v>
      </c>
      <c r="C17" s="54" t="s">
        <v>2228</v>
      </c>
      <c r="E17" s="54" t="s">
        <v>2246</v>
      </c>
      <c r="F17" s="54" t="s">
        <v>272</v>
      </c>
      <c r="G17" s="54">
        <v>24800</v>
      </c>
      <c r="H17" s="54" t="s">
        <v>2245</v>
      </c>
      <c r="I17" s="54" t="s">
        <v>2252</v>
      </c>
      <c r="J17" s="54" t="s">
        <v>2300</v>
      </c>
    </row>
    <row r="18" spans="1:10">
      <c r="A18" s="54" t="s">
        <v>300</v>
      </c>
      <c r="B18" s="54" t="s">
        <v>2592</v>
      </c>
      <c r="C18" s="54" t="s">
        <v>2228</v>
      </c>
      <c r="E18" s="54" t="s">
        <v>2249</v>
      </c>
      <c r="F18" s="54" t="s">
        <v>272</v>
      </c>
      <c r="G18" s="54">
        <v>28600</v>
      </c>
      <c r="H18" s="54" t="s">
        <v>2245</v>
      </c>
      <c r="I18" s="54" t="s">
        <v>2252</v>
      </c>
      <c r="J18" s="54" t="s">
        <v>2294</v>
      </c>
    </row>
    <row r="19" spans="1:10">
      <c r="A19" s="54" t="s">
        <v>303</v>
      </c>
      <c r="B19" s="54" t="s">
        <v>2593</v>
      </c>
      <c r="C19" s="54" t="s">
        <v>2228</v>
      </c>
      <c r="E19" s="54" t="s">
        <v>2255</v>
      </c>
      <c r="F19" s="54" t="s">
        <v>272</v>
      </c>
      <c r="G19" s="54">
        <v>41400</v>
      </c>
      <c r="H19" s="54" t="s">
        <v>2233</v>
      </c>
      <c r="I19" s="54" t="s">
        <v>2254</v>
      </c>
      <c r="J19" s="54" t="s">
        <v>2301</v>
      </c>
    </row>
    <row r="20" spans="1:10">
      <c r="A20" s="54" t="s">
        <v>305</v>
      </c>
      <c r="B20" s="54" t="s">
        <v>2594</v>
      </c>
      <c r="C20" s="54" t="s">
        <v>2228</v>
      </c>
      <c r="E20" s="54" t="s">
        <v>2237</v>
      </c>
      <c r="F20" s="54" t="s">
        <v>272</v>
      </c>
      <c r="G20" s="54">
        <v>50900</v>
      </c>
      <c r="H20" s="54" t="s">
        <v>2233</v>
      </c>
      <c r="I20" s="54" t="s">
        <v>2254</v>
      </c>
      <c r="J20" s="54" t="s">
        <v>2302</v>
      </c>
    </row>
    <row r="21" spans="1:10">
      <c r="A21" s="54" t="s">
        <v>307</v>
      </c>
      <c r="B21" s="54" t="s">
        <v>2595</v>
      </c>
      <c r="C21" s="54" t="s">
        <v>2228</v>
      </c>
      <c r="E21" s="54" t="s">
        <v>2249</v>
      </c>
      <c r="F21" s="54" t="s">
        <v>272</v>
      </c>
      <c r="G21" s="54">
        <v>37100</v>
      </c>
      <c r="H21" s="54" t="s">
        <v>2253</v>
      </c>
      <c r="I21" s="54" t="s">
        <v>2254</v>
      </c>
      <c r="J21" s="54" t="s">
        <v>2303</v>
      </c>
    </row>
    <row r="22" spans="1:10">
      <c r="A22" s="54" t="s">
        <v>309</v>
      </c>
      <c r="B22" s="54" t="s">
        <v>2596</v>
      </c>
      <c r="C22" s="54" t="s">
        <v>2228</v>
      </c>
      <c r="E22" s="54" t="s">
        <v>2255</v>
      </c>
      <c r="F22" s="54" t="s">
        <v>272</v>
      </c>
      <c r="G22" s="54">
        <v>41400</v>
      </c>
      <c r="H22" s="54" t="s">
        <v>2253</v>
      </c>
      <c r="I22" s="54" t="s">
        <v>2254</v>
      </c>
      <c r="J22" s="54" t="s">
        <v>2304</v>
      </c>
    </row>
    <row r="23" spans="1:10">
      <c r="A23" s="54" t="s">
        <v>312</v>
      </c>
      <c r="B23" s="54" t="s">
        <v>2597</v>
      </c>
      <c r="C23" s="54" t="s">
        <v>2228</v>
      </c>
      <c r="E23" s="54" t="s">
        <v>2249</v>
      </c>
      <c r="F23" s="54" t="s">
        <v>272</v>
      </c>
      <c r="G23" s="54">
        <v>34700</v>
      </c>
      <c r="H23" s="54" t="s">
        <v>2248</v>
      </c>
      <c r="I23" s="54" t="s">
        <v>2254</v>
      </c>
      <c r="J23" s="54" t="s">
        <v>2305</v>
      </c>
    </row>
    <row r="24" spans="1:10">
      <c r="A24" s="54" t="s">
        <v>314</v>
      </c>
      <c r="B24" s="54" t="s">
        <v>2598</v>
      </c>
      <c r="C24" s="54" t="s">
        <v>2228</v>
      </c>
      <c r="E24" s="54" t="s">
        <v>2255</v>
      </c>
      <c r="F24" s="54" t="s">
        <v>272</v>
      </c>
      <c r="G24" s="54">
        <v>36600</v>
      </c>
      <c r="H24" s="54" t="s">
        <v>2248</v>
      </c>
      <c r="I24" s="54" t="s">
        <v>2254</v>
      </c>
      <c r="J24" s="54" t="s">
        <v>2306</v>
      </c>
    </row>
    <row r="25" spans="1:10">
      <c r="A25" s="54" t="s">
        <v>316</v>
      </c>
      <c r="B25" s="54" t="s">
        <v>2599</v>
      </c>
      <c r="C25" s="54" t="s">
        <v>2228</v>
      </c>
      <c r="E25" s="54" t="s">
        <v>2249</v>
      </c>
      <c r="F25" s="54" t="s">
        <v>272</v>
      </c>
      <c r="G25" s="54">
        <v>33100</v>
      </c>
      <c r="H25" s="54" t="s">
        <v>2236</v>
      </c>
      <c r="I25" s="54" t="s">
        <v>2254</v>
      </c>
      <c r="J25" s="54" t="s">
        <v>2307</v>
      </c>
    </row>
    <row r="26" spans="1:10">
      <c r="A26" s="54" t="s">
        <v>318</v>
      </c>
      <c r="B26" s="54" t="s">
        <v>2600</v>
      </c>
      <c r="C26" s="54" t="s">
        <v>2228</v>
      </c>
      <c r="E26" s="54" t="s">
        <v>2255</v>
      </c>
      <c r="F26" s="54" t="s">
        <v>272</v>
      </c>
      <c r="G26" s="54">
        <v>34400</v>
      </c>
      <c r="H26" s="54" t="s">
        <v>2236</v>
      </c>
      <c r="I26" s="54" t="s">
        <v>2254</v>
      </c>
      <c r="J26" s="54" t="s">
        <v>2300</v>
      </c>
    </row>
    <row r="27" spans="1:10">
      <c r="A27" s="54" t="s">
        <v>320</v>
      </c>
      <c r="B27" s="54" t="s">
        <v>2601</v>
      </c>
      <c r="C27" s="54" t="s">
        <v>2228</v>
      </c>
      <c r="E27" s="54" t="s">
        <v>2241</v>
      </c>
      <c r="F27" s="54" t="s">
        <v>272</v>
      </c>
      <c r="G27" s="54">
        <v>42500</v>
      </c>
      <c r="H27" s="54" t="s">
        <v>2236</v>
      </c>
      <c r="I27" s="54" t="s">
        <v>2254</v>
      </c>
      <c r="J27" s="54" t="s">
        <v>2308</v>
      </c>
    </row>
    <row r="28" spans="1:10">
      <c r="A28" s="54" t="s">
        <v>321</v>
      </c>
      <c r="B28" s="54" t="s">
        <v>2602</v>
      </c>
      <c r="C28" s="54" t="s">
        <v>2228</v>
      </c>
      <c r="E28" s="54" t="s">
        <v>2246</v>
      </c>
      <c r="F28" s="54" t="s">
        <v>272</v>
      </c>
      <c r="G28" s="54">
        <v>28400</v>
      </c>
      <c r="H28" s="54" t="s">
        <v>2251</v>
      </c>
      <c r="I28" s="54" t="s">
        <v>2254</v>
      </c>
      <c r="J28" s="54" t="s">
        <v>2300</v>
      </c>
    </row>
    <row r="29" spans="1:10">
      <c r="A29" s="54" t="s">
        <v>323</v>
      </c>
      <c r="B29" s="54" t="s">
        <v>2603</v>
      </c>
      <c r="C29" s="54" t="s">
        <v>2228</v>
      </c>
      <c r="E29" s="54" t="s">
        <v>2249</v>
      </c>
      <c r="F29" s="54" t="s">
        <v>272</v>
      </c>
      <c r="G29" s="54">
        <v>29000</v>
      </c>
      <c r="H29" s="54" t="s">
        <v>2251</v>
      </c>
      <c r="I29" s="54" t="s">
        <v>2254</v>
      </c>
      <c r="J29" s="54" t="s">
        <v>2309</v>
      </c>
    </row>
    <row r="30" spans="1:10">
      <c r="A30" s="54" t="s">
        <v>325</v>
      </c>
      <c r="B30" s="54" t="s">
        <v>2604</v>
      </c>
      <c r="C30" s="54" t="s">
        <v>2228</v>
      </c>
      <c r="E30" s="54" t="s">
        <v>2255</v>
      </c>
      <c r="F30" s="54" t="s">
        <v>272</v>
      </c>
      <c r="G30" s="54">
        <v>32000</v>
      </c>
      <c r="H30" s="54" t="s">
        <v>2251</v>
      </c>
      <c r="I30" s="54" t="s">
        <v>2254</v>
      </c>
      <c r="J30" s="54" t="s">
        <v>2310</v>
      </c>
    </row>
    <row r="31" spans="1:10">
      <c r="A31" s="54" t="s">
        <v>327</v>
      </c>
      <c r="B31" s="54" t="s">
        <v>2605</v>
      </c>
      <c r="C31" s="54" t="s">
        <v>2228</v>
      </c>
      <c r="E31" s="54" t="s">
        <v>2255</v>
      </c>
      <c r="F31" s="54" t="s">
        <v>272</v>
      </c>
      <c r="G31" s="54">
        <v>44500</v>
      </c>
      <c r="H31" s="54" t="s">
        <v>2233</v>
      </c>
      <c r="I31" s="54" t="s">
        <v>2257</v>
      </c>
      <c r="J31" s="54" t="s">
        <v>2311</v>
      </c>
    </row>
    <row r="32" spans="1:10">
      <c r="A32" s="54" t="s">
        <v>329</v>
      </c>
      <c r="B32" s="54" t="s">
        <v>2606</v>
      </c>
      <c r="C32" s="54" t="s">
        <v>2228</v>
      </c>
      <c r="E32" s="54" t="s">
        <v>2237</v>
      </c>
      <c r="F32" s="54" t="s">
        <v>272</v>
      </c>
      <c r="G32" s="54">
        <v>46000</v>
      </c>
      <c r="H32" s="54" t="s">
        <v>2233</v>
      </c>
      <c r="I32" s="54" t="s">
        <v>2257</v>
      </c>
      <c r="J32" s="54" t="s">
        <v>2296</v>
      </c>
    </row>
    <row r="33" spans="1:10">
      <c r="A33" s="54" t="s">
        <v>331</v>
      </c>
      <c r="B33" s="54" t="s">
        <v>2607</v>
      </c>
      <c r="C33" s="54" t="s">
        <v>2228</v>
      </c>
      <c r="E33" s="54" t="s">
        <v>2249</v>
      </c>
      <c r="F33" s="54" t="s">
        <v>272</v>
      </c>
      <c r="G33" s="54">
        <v>38300</v>
      </c>
      <c r="H33" s="54" t="s">
        <v>2253</v>
      </c>
      <c r="I33" s="54" t="s">
        <v>2257</v>
      </c>
      <c r="J33" s="54" t="s">
        <v>2312</v>
      </c>
    </row>
    <row r="34" spans="1:10">
      <c r="A34" s="54" t="s">
        <v>333</v>
      </c>
      <c r="B34" s="54" t="s">
        <v>2608</v>
      </c>
      <c r="C34" s="54" t="s">
        <v>2228</v>
      </c>
      <c r="E34" s="54" t="s">
        <v>2255</v>
      </c>
      <c r="F34" s="54" t="s">
        <v>272</v>
      </c>
      <c r="G34" s="54">
        <v>41600</v>
      </c>
      <c r="H34" s="54" t="s">
        <v>2253</v>
      </c>
      <c r="I34" s="54" t="s">
        <v>2257</v>
      </c>
      <c r="J34" s="54" t="s">
        <v>2313</v>
      </c>
    </row>
    <row r="35" spans="1:10">
      <c r="A35" s="54" t="s">
        <v>335</v>
      </c>
      <c r="B35" s="54" t="s">
        <v>2609</v>
      </c>
      <c r="C35" s="54" t="s">
        <v>2228</v>
      </c>
      <c r="E35" s="54" t="s">
        <v>2237</v>
      </c>
      <c r="F35" s="54" t="s">
        <v>272</v>
      </c>
      <c r="G35" s="54">
        <v>43700</v>
      </c>
      <c r="H35" s="54" t="s">
        <v>2253</v>
      </c>
      <c r="I35" s="54" t="s">
        <v>2257</v>
      </c>
      <c r="J35" s="54" t="s">
        <v>2306</v>
      </c>
    </row>
    <row r="36" spans="1:10">
      <c r="A36" s="54" t="s">
        <v>337</v>
      </c>
      <c r="B36" s="54" t="s">
        <v>2610</v>
      </c>
      <c r="C36" s="54" t="s">
        <v>2228</v>
      </c>
      <c r="E36" s="54" t="s">
        <v>2255</v>
      </c>
      <c r="F36" s="54" t="s">
        <v>272</v>
      </c>
      <c r="G36" s="54">
        <v>41400</v>
      </c>
      <c r="H36" s="54" t="s">
        <v>2248</v>
      </c>
      <c r="I36" s="54" t="s">
        <v>2257</v>
      </c>
      <c r="J36" s="54" t="s">
        <v>2314</v>
      </c>
    </row>
    <row r="37" spans="1:10">
      <c r="A37" s="54" t="s">
        <v>339</v>
      </c>
      <c r="B37" s="54" t="s">
        <v>2611</v>
      </c>
      <c r="C37" s="54" t="s">
        <v>2228</v>
      </c>
      <c r="E37" s="54" t="s">
        <v>2249</v>
      </c>
      <c r="F37" s="54" t="s">
        <v>272</v>
      </c>
      <c r="G37" s="54">
        <v>36200</v>
      </c>
      <c r="H37" s="54" t="s">
        <v>2236</v>
      </c>
      <c r="I37" s="54" t="s">
        <v>2257</v>
      </c>
      <c r="J37" s="54" t="s">
        <v>2310</v>
      </c>
    </row>
    <row r="38" spans="1:10">
      <c r="A38" s="54" t="s">
        <v>341</v>
      </c>
      <c r="B38" s="54" t="s">
        <v>2612</v>
      </c>
      <c r="C38" s="54" t="s">
        <v>2228</v>
      </c>
      <c r="E38" s="54" t="s">
        <v>2255</v>
      </c>
      <c r="F38" s="54" t="s">
        <v>272</v>
      </c>
      <c r="G38" s="54">
        <v>36100</v>
      </c>
      <c r="H38" s="54" t="s">
        <v>2236</v>
      </c>
      <c r="I38" s="54" t="s">
        <v>2257</v>
      </c>
      <c r="J38" s="54" t="s">
        <v>2315</v>
      </c>
    </row>
    <row r="39" spans="1:10">
      <c r="A39" s="54" t="s">
        <v>343</v>
      </c>
      <c r="B39" s="54" t="s">
        <v>2613</v>
      </c>
      <c r="C39" s="54" t="s">
        <v>2228</v>
      </c>
      <c r="E39" s="54" t="s">
        <v>2237</v>
      </c>
      <c r="F39" s="54" t="s">
        <v>272</v>
      </c>
      <c r="G39" s="54">
        <v>38900</v>
      </c>
      <c r="H39" s="54" t="s">
        <v>2236</v>
      </c>
      <c r="I39" s="54" t="s">
        <v>2257</v>
      </c>
      <c r="J39" s="54" t="s">
        <v>2316</v>
      </c>
    </row>
    <row r="40" spans="1:10">
      <c r="A40" s="54" t="s">
        <v>345</v>
      </c>
      <c r="B40" s="54" t="s">
        <v>2614</v>
      </c>
      <c r="C40" s="54" t="s">
        <v>2228</v>
      </c>
      <c r="E40" s="54" t="s">
        <v>2249</v>
      </c>
      <c r="F40" s="54" t="s">
        <v>272</v>
      </c>
      <c r="G40" s="54">
        <v>30400</v>
      </c>
      <c r="H40" s="54" t="s">
        <v>2251</v>
      </c>
      <c r="I40" s="54" t="s">
        <v>2257</v>
      </c>
      <c r="J40" s="54" t="s">
        <v>2316</v>
      </c>
    </row>
    <row r="41" spans="1:10">
      <c r="A41" s="54" t="s">
        <v>346</v>
      </c>
      <c r="B41" s="54" t="s">
        <v>2615</v>
      </c>
      <c r="C41" s="54" t="s">
        <v>2228</v>
      </c>
      <c r="E41" s="54" t="s">
        <v>2255</v>
      </c>
      <c r="F41" s="54" t="s">
        <v>272</v>
      </c>
      <c r="G41" s="54">
        <v>32500</v>
      </c>
      <c r="H41" s="54" t="s">
        <v>2251</v>
      </c>
      <c r="I41" s="54" t="s">
        <v>2257</v>
      </c>
      <c r="J41" s="54" t="s">
        <v>2317</v>
      </c>
    </row>
    <row r="42" spans="1:10">
      <c r="A42" s="54" t="s">
        <v>347</v>
      </c>
      <c r="B42" s="54" t="s">
        <v>2616</v>
      </c>
      <c r="C42" s="54" t="s">
        <v>2228</v>
      </c>
      <c r="E42" s="54" t="s">
        <v>2249</v>
      </c>
      <c r="F42" s="54" t="s">
        <v>272</v>
      </c>
      <c r="G42" s="54">
        <v>30100</v>
      </c>
      <c r="H42" s="54" t="s">
        <v>2245</v>
      </c>
      <c r="I42" s="54" t="s">
        <v>2257</v>
      </c>
      <c r="J42" s="54" t="s">
        <v>2289</v>
      </c>
    </row>
    <row r="43" spans="1:10">
      <c r="A43" s="54" t="s">
        <v>348</v>
      </c>
      <c r="B43" s="54" t="s">
        <v>2617</v>
      </c>
      <c r="C43" s="54" t="s">
        <v>2228</v>
      </c>
      <c r="E43" s="54" t="s">
        <v>2255</v>
      </c>
      <c r="F43" s="54" t="s">
        <v>272</v>
      </c>
      <c r="G43" s="54">
        <v>33000</v>
      </c>
      <c r="H43" s="54" t="s">
        <v>2245</v>
      </c>
      <c r="I43" s="54" t="s">
        <v>2257</v>
      </c>
      <c r="J43" s="54" t="s">
        <v>2318</v>
      </c>
    </row>
    <row r="44" spans="1:10">
      <c r="A44" s="54" t="s">
        <v>350</v>
      </c>
      <c r="B44" s="54" t="s">
        <v>2618</v>
      </c>
      <c r="C44" s="54" t="s">
        <v>2228</v>
      </c>
      <c r="E44" s="54" t="s">
        <v>2237</v>
      </c>
      <c r="F44" s="54" t="s">
        <v>272</v>
      </c>
      <c r="G44" s="54">
        <v>47500</v>
      </c>
      <c r="H44" s="54" t="s">
        <v>2233</v>
      </c>
      <c r="I44" s="54" t="s">
        <v>2235</v>
      </c>
      <c r="J44" s="54" t="s">
        <v>2319</v>
      </c>
    </row>
    <row r="45" spans="1:10">
      <c r="A45" s="54" t="s">
        <v>352</v>
      </c>
      <c r="B45" s="54" t="s">
        <v>2619</v>
      </c>
      <c r="C45" s="54" t="s">
        <v>2228</v>
      </c>
      <c r="E45" s="54" t="s">
        <v>2241</v>
      </c>
      <c r="F45" s="54" t="s">
        <v>272</v>
      </c>
      <c r="G45" s="54">
        <v>52100</v>
      </c>
      <c r="H45" s="54" t="s">
        <v>2233</v>
      </c>
      <c r="I45" s="54" t="s">
        <v>2235</v>
      </c>
      <c r="J45" s="54" t="s">
        <v>2320</v>
      </c>
    </row>
    <row r="46" spans="1:10">
      <c r="A46" s="54" t="s">
        <v>354</v>
      </c>
      <c r="B46" s="54" t="s">
        <v>2620</v>
      </c>
      <c r="C46" s="54" t="s">
        <v>2228</v>
      </c>
      <c r="E46" s="54" t="s">
        <v>2255</v>
      </c>
      <c r="F46" s="54" t="s">
        <v>272</v>
      </c>
      <c r="G46" s="54">
        <v>42300</v>
      </c>
      <c r="H46" s="54" t="s">
        <v>2253</v>
      </c>
      <c r="I46" s="54" t="s">
        <v>2235</v>
      </c>
      <c r="J46" s="54" t="s">
        <v>2321</v>
      </c>
    </row>
    <row r="47" spans="1:10">
      <c r="A47" s="54" t="s">
        <v>356</v>
      </c>
      <c r="B47" s="54" t="s">
        <v>2621</v>
      </c>
      <c r="C47" s="54" t="s">
        <v>2228</v>
      </c>
      <c r="E47" s="54" t="s">
        <v>2237</v>
      </c>
      <c r="F47" s="54" t="s">
        <v>272</v>
      </c>
      <c r="G47" s="54">
        <v>46000</v>
      </c>
      <c r="H47" s="54" t="s">
        <v>2253</v>
      </c>
      <c r="I47" s="54" t="s">
        <v>2235</v>
      </c>
      <c r="J47" s="54" t="s">
        <v>2322</v>
      </c>
    </row>
    <row r="48" spans="1:10">
      <c r="A48" s="54" t="s">
        <v>357</v>
      </c>
      <c r="B48" s="54" t="s">
        <v>2621</v>
      </c>
      <c r="C48" s="54" t="s">
        <v>2228</v>
      </c>
      <c r="E48" s="54" t="s">
        <v>2237</v>
      </c>
      <c r="F48" s="54" t="s">
        <v>272</v>
      </c>
      <c r="G48" s="54">
        <v>47400</v>
      </c>
      <c r="H48" s="54" t="s">
        <v>2253</v>
      </c>
      <c r="I48" s="54" t="s">
        <v>2235</v>
      </c>
      <c r="J48" s="54" t="s">
        <v>2322</v>
      </c>
    </row>
    <row r="49" spans="1:10">
      <c r="A49" s="54" t="s">
        <v>360</v>
      </c>
      <c r="B49" s="54" t="s">
        <v>2622</v>
      </c>
      <c r="C49" s="54" t="s">
        <v>2228</v>
      </c>
      <c r="E49" s="54" t="s">
        <v>2249</v>
      </c>
      <c r="F49" s="54" t="s">
        <v>272</v>
      </c>
      <c r="G49" s="54">
        <v>38600</v>
      </c>
      <c r="H49" s="54" t="s">
        <v>2248</v>
      </c>
      <c r="I49" s="54" t="s">
        <v>2235</v>
      </c>
      <c r="J49" s="54" t="s">
        <v>2319</v>
      </c>
    </row>
    <row r="50" spans="1:10">
      <c r="A50" s="54" t="s">
        <v>362</v>
      </c>
      <c r="B50" s="54" t="s">
        <v>2623</v>
      </c>
      <c r="C50" s="54" t="s">
        <v>2228</v>
      </c>
      <c r="E50" s="54" t="s">
        <v>2255</v>
      </c>
      <c r="F50" s="54" t="s">
        <v>272</v>
      </c>
      <c r="G50" s="54">
        <v>43000</v>
      </c>
      <c r="H50" s="54" t="s">
        <v>2248</v>
      </c>
      <c r="I50" s="54" t="s">
        <v>2235</v>
      </c>
      <c r="J50" s="54" t="s">
        <v>2323</v>
      </c>
    </row>
    <row r="51" spans="1:10">
      <c r="A51" s="54" t="s">
        <v>364</v>
      </c>
      <c r="B51" s="54" t="s">
        <v>2624</v>
      </c>
      <c r="C51" s="54" t="s">
        <v>2228</v>
      </c>
      <c r="E51" s="54" t="s">
        <v>2241</v>
      </c>
      <c r="F51" s="54" t="s">
        <v>272</v>
      </c>
      <c r="G51" s="54">
        <v>47600</v>
      </c>
      <c r="H51" s="54" t="s">
        <v>2248</v>
      </c>
      <c r="I51" s="54" t="s">
        <v>2235</v>
      </c>
      <c r="J51" s="54" t="s">
        <v>2317</v>
      </c>
    </row>
    <row r="52" spans="1:10">
      <c r="A52" s="54" t="s">
        <v>366</v>
      </c>
      <c r="B52" s="54" t="s">
        <v>2625</v>
      </c>
      <c r="C52" s="54" t="s">
        <v>2228</v>
      </c>
      <c r="E52" s="54" t="s">
        <v>2249</v>
      </c>
      <c r="F52" s="54" t="s">
        <v>272</v>
      </c>
      <c r="G52" s="54">
        <v>38100</v>
      </c>
      <c r="H52" s="54" t="s">
        <v>2236</v>
      </c>
      <c r="I52" s="54" t="s">
        <v>2235</v>
      </c>
      <c r="J52" s="54" t="s">
        <v>2324</v>
      </c>
    </row>
    <row r="53" spans="1:10">
      <c r="A53" s="54" t="s">
        <v>368</v>
      </c>
      <c r="B53" s="54" t="s">
        <v>2626</v>
      </c>
      <c r="C53" s="54" t="s">
        <v>2228</v>
      </c>
      <c r="E53" s="54" t="s">
        <v>2255</v>
      </c>
      <c r="F53" s="54" t="s">
        <v>272</v>
      </c>
      <c r="G53" s="54">
        <v>45400</v>
      </c>
      <c r="H53" s="54" t="s">
        <v>2236</v>
      </c>
      <c r="I53" s="54" t="s">
        <v>2235</v>
      </c>
      <c r="J53" s="54" t="s">
        <v>2325</v>
      </c>
    </row>
    <row r="54" spans="1:10">
      <c r="A54" s="54" t="s">
        <v>369</v>
      </c>
      <c r="B54" s="54" t="s">
        <v>2627</v>
      </c>
      <c r="C54" s="54" t="s">
        <v>2228</v>
      </c>
      <c r="E54" s="54" t="s">
        <v>2255</v>
      </c>
      <c r="F54" s="54" t="s">
        <v>272</v>
      </c>
      <c r="G54" s="54">
        <v>41200</v>
      </c>
      <c r="H54" s="54" t="s">
        <v>2236</v>
      </c>
      <c r="I54" s="54" t="s">
        <v>2235</v>
      </c>
      <c r="J54" s="54" t="s">
        <v>2326</v>
      </c>
    </row>
    <row r="55" spans="1:10">
      <c r="A55" s="54" t="s">
        <v>370</v>
      </c>
      <c r="B55" s="54" t="s">
        <v>2628</v>
      </c>
      <c r="C55" s="54" t="s">
        <v>2228</v>
      </c>
      <c r="E55" s="54" t="s">
        <v>2237</v>
      </c>
      <c r="F55" s="54" t="s">
        <v>272</v>
      </c>
      <c r="G55" s="54">
        <v>39300</v>
      </c>
      <c r="H55" s="54" t="s">
        <v>2236</v>
      </c>
      <c r="I55" s="54" t="s">
        <v>2235</v>
      </c>
      <c r="J55" s="54" t="s">
        <v>2327</v>
      </c>
    </row>
    <row r="56" spans="1:10">
      <c r="A56" s="54" t="s">
        <v>372</v>
      </c>
      <c r="B56" s="54" t="s">
        <v>2629</v>
      </c>
      <c r="C56" s="54" t="s">
        <v>2228</v>
      </c>
      <c r="E56" s="54" t="s">
        <v>2249</v>
      </c>
      <c r="F56" s="54" t="s">
        <v>272</v>
      </c>
      <c r="G56" s="54">
        <v>33500</v>
      </c>
      <c r="H56" s="54" t="s">
        <v>2251</v>
      </c>
      <c r="I56" s="54" t="s">
        <v>2235</v>
      </c>
      <c r="J56" s="54" t="s">
        <v>2328</v>
      </c>
    </row>
    <row r="57" spans="1:10">
      <c r="A57" s="54" t="s">
        <v>373</v>
      </c>
      <c r="B57" s="54" t="s">
        <v>2630</v>
      </c>
      <c r="C57" s="54" t="s">
        <v>2228</v>
      </c>
      <c r="E57" s="54" t="s">
        <v>2255</v>
      </c>
      <c r="F57" s="54" t="s">
        <v>272</v>
      </c>
      <c r="G57" s="54">
        <v>33700</v>
      </c>
      <c r="H57" s="54" t="s">
        <v>2251</v>
      </c>
      <c r="I57" s="54" t="s">
        <v>2235</v>
      </c>
      <c r="J57" s="54" t="s">
        <v>2316</v>
      </c>
    </row>
    <row r="58" spans="1:10">
      <c r="A58" s="54" t="s">
        <v>375</v>
      </c>
      <c r="B58" s="54" t="s">
        <v>2631</v>
      </c>
      <c r="C58" s="54" t="s">
        <v>2228</v>
      </c>
      <c r="E58" s="54" t="s">
        <v>2237</v>
      </c>
      <c r="F58" s="54" t="s">
        <v>272</v>
      </c>
      <c r="G58" s="54">
        <v>38000</v>
      </c>
      <c r="H58" s="54" t="s">
        <v>2251</v>
      </c>
      <c r="I58" s="54" t="s">
        <v>2235</v>
      </c>
      <c r="J58" s="54" t="s">
        <v>2329</v>
      </c>
    </row>
    <row r="59" spans="1:10">
      <c r="A59" s="54" t="s">
        <v>377</v>
      </c>
      <c r="B59" s="54" t="s">
        <v>2632</v>
      </c>
      <c r="C59" s="54" t="s">
        <v>2228</v>
      </c>
      <c r="E59" s="54" t="s">
        <v>2241</v>
      </c>
      <c r="F59" s="54" t="s">
        <v>272</v>
      </c>
      <c r="G59" s="54">
        <v>59100</v>
      </c>
      <c r="H59" s="54" t="s">
        <v>2259</v>
      </c>
      <c r="I59" s="54" t="s">
        <v>2258</v>
      </c>
      <c r="J59" s="54" t="s">
        <v>2313</v>
      </c>
    </row>
    <row r="60" spans="1:10">
      <c r="A60" s="54" t="s">
        <v>379</v>
      </c>
      <c r="B60" s="54" t="s">
        <v>2633</v>
      </c>
      <c r="C60" s="54" t="s">
        <v>2228</v>
      </c>
      <c r="E60" s="54" t="s">
        <v>2237</v>
      </c>
      <c r="F60" s="54" t="s">
        <v>272</v>
      </c>
      <c r="G60" s="54">
        <v>51000</v>
      </c>
      <c r="H60" s="54" t="s">
        <v>2233</v>
      </c>
      <c r="I60" s="54" t="s">
        <v>2258</v>
      </c>
      <c r="J60" s="54" t="s">
        <v>2322</v>
      </c>
    </row>
    <row r="61" spans="1:10">
      <c r="A61" s="54" t="s">
        <v>381</v>
      </c>
      <c r="B61" s="54" t="s">
        <v>2634</v>
      </c>
      <c r="C61" s="54" t="s">
        <v>2228</v>
      </c>
      <c r="E61" s="54" t="s">
        <v>2241</v>
      </c>
      <c r="F61" s="54" t="s">
        <v>272</v>
      </c>
      <c r="G61" s="54">
        <v>57200</v>
      </c>
      <c r="H61" s="54" t="s">
        <v>2233</v>
      </c>
      <c r="I61" s="54" t="s">
        <v>2258</v>
      </c>
      <c r="J61" s="54" t="s">
        <v>2330</v>
      </c>
    </row>
    <row r="62" spans="1:10">
      <c r="A62" s="54" t="s">
        <v>382</v>
      </c>
      <c r="B62" s="54" t="s">
        <v>2635</v>
      </c>
      <c r="C62" s="54" t="s">
        <v>2228</v>
      </c>
      <c r="E62" s="54" t="s">
        <v>2241</v>
      </c>
      <c r="F62" s="54" t="s">
        <v>272</v>
      </c>
      <c r="G62" s="54">
        <v>60100</v>
      </c>
      <c r="H62" s="54" t="s">
        <v>2233</v>
      </c>
      <c r="I62" s="54" t="s">
        <v>2258</v>
      </c>
      <c r="J62" s="54" t="s">
        <v>2299</v>
      </c>
    </row>
    <row r="63" spans="1:10">
      <c r="A63" s="54" t="s">
        <v>385</v>
      </c>
      <c r="B63" s="54" t="s">
        <v>2636</v>
      </c>
      <c r="C63" s="54" t="s">
        <v>2228</v>
      </c>
      <c r="E63" s="54" t="s">
        <v>2255</v>
      </c>
      <c r="F63" s="54" t="s">
        <v>272</v>
      </c>
      <c r="G63" s="54">
        <v>50300</v>
      </c>
      <c r="H63" s="54" t="s">
        <v>2253</v>
      </c>
      <c r="I63" s="54" t="s">
        <v>2258</v>
      </c>
      <c r="J63" s="54" t="s">
        <v>2325</v>
      </c>
    </row>
    <row r="64" spans="1:10">
      <c r="A64" s="54" t="s">
        <v>387</v>
      </c>
      <c r="B64" s="54" t="s">
        <v>2637</v>
      </c>
      <c r="C64" s="54" t="s">
        <v>2228</v>
      </c>
      <c r="E64" s="54" t="s">
        <v>2237</v>
      </c>
      <c r="F64" s="54" t="s">
        <v>272</v>
      </c>
      <c r="G64" s="54">
        <v>48500</v>
      </c>
      <c r="H64" s="54" t="s">
        <v>2253</v>
      </c>
      <c r="I64" s="54" t="s">
        <v>2258</v>
      </c>
      <c r="J64" s="54" t="s">
        <v>2323</v>
      </c>
    </row>
    <row r="65" spans="1:10">
      <c r="A65" s="54" t="s">
        <v>389</v>
      </c>
      <c r="B65" s="54" t="s">
        <v>2638</v>
      </c>
      <c r="C65" s="54" t="s">
        <v>2228</v>
      </c>
      <c r="E65" s="54" t="s">
        <v>2241</v>
      </c>
      <c r="F65" s="54" t="s">
        <v>272</v>
      </c>
      <c r="G65" s="54">
        <v>53300</v>
      </c>
      <c r="H65" s="54" t="s">
        <v>2253</v>
      </c>
      <c r="I65" s="54" t="s">
        <v>2258</v>
      </c>
      <c r="J65" s="54" t="s">
        <v>2331</v>
      </c>
    </row>
    <row r="66" spans="1:10">
      <c r="A66" s="54" t="s">
        <v>391</v>
      </c>
      <c r="B66" s="54" t="s">
        <v>2639</v>
      </c>
      <c r="C66" s="54" t="s">
        <v>2228</v>
      </c>
      <c r="E66" s="54" t="s">
        <v>2237</v>
      </c>
      <c r="F66" s="54" t="s">
        <v>272</v>
      </c>
      <c r="G66" s="54">
        <v>43800</v>
      </c>
      <c r="H66" s="54" t="s">
        <v>2248</v>
      </c>
      <c r="I66" s="54" t="s">
        <v>2258</v>
      </c>
      <c r="J66" s="54" t="s">
        <v>2326</v>
      </c>
    </row>
    <row r="67" spans="1:10">
      <c r="A67" s="54" t="s">
        <v>393</v>
      </c>
      <c r="B67" s="54" t="s">
        <v>2640</v>
      </c>
      <c r="C67" s="54" t="s">
        <v>2228</v>
      </c>
      <c r="E67" s="54" t="s">
        <v>2241</v>
      </c>
      <c r="F67" s="54" t="s">
        <v>272</v>
      </c>
      <c r="G67" s="54">
        <v>53200</v>
      </c>
      <c r="H67" s="54" t="s">
        <v>2248</v>
      </c>
      <c r="I67" s="54" t="s">
        <v>2258</v>
      </c>
      <c r="J67" s="54" t="s">
        <v>2318</v>
      </c>
    </row>
    <row r="68" spans="1:10">
      <c r="A68" s="54" t="s">
        <v>395</v>
      </c>
      <c r="B68" s="54" t="s">
        <v>2641</v>
      </c>
      <c r="C68" s="54" t="s">
        <v>2228</v>
      </c>
      <c r="E68" s="54" t="s">
        <v>2255</v>
      </c>
      <c r="F68" s="54" t="s">
        <v>272</v>
      </c>
      <c r="G68" s="54">
        <v>44200</v>
      </c>
      <c r="H68" s="54" t="s">
        <v>2236</v>
      </c>
      <c r="I68" s="54" t="s">
        <v>2258</v>
      </c>
      <c r="J68" s="54" t="s">
        <v>2332</v>
      </c>
    </row>
    <row r="69" spans="1:10">
      <c r="A69" s="54" t="s">
        <v>396</v>
      </c>
      <c r="B69" s="54" t="s">
        <v>2642</v>
      </c>
      <c r="C69" s="54" t="s">
        <v>2228</v>
      </c>
      <c r="E69" s="54" t="s">
        <v>2237</v>
      </c>
      <c r="F69" s="54" t="s">
        <v>272</v>
      </c>
      <c r="G69" s="54">
        <v>44300</v>
      </c>
      <c r="H69" s="54" t="s">
        <v>2236</v>
      </c>
      <c r="I69" s="54" t="s">
        <v>2258</v>
      </c>
      <c r="J69" s="54" t="s">
        <v>2333</v>
      </c>
    </row>
    <row r="70" spans="1:10">
      <c r="A70" s="54" t="s">
        <v>397</v>
      </c>
      <c r="B70" s="54" t="s">
        <v>2643</v>
      </c>
      <c r="C70" s="54" t="s">
        <v>2228</v>
      </c>
      <c r="E70" s="54" t="s">
        <v>2237</v>
      </c>
      <c r="F70" s="54" t="s">
        <v>272</v>
      </c>
      <c r="G70" s="54">
        <v>42300</v>
      </c>
      <c r="H70" s="54" t="s">
        <v>2236</v>
      </c>
      <c r="I70" s="54" t="s">
        <v>2258</v>
      </c>
      <c r="J70" s="54" t="s">
        <v>2334</v>
      </c>
    </row>
    <row r="71" spans="1:10">
      <c r="A71" s="54" t="s">
        <v>398</v>
      </c>
      <c r="B71" s="54" t="s">
        <v>2644</v>
      </c>
      <c r="C71" s="54" t="s">
        <v>2228</v>
      </c>
      <c r="E71" s="54" t="s">
        <v>2241</v>
      </c>
      <c r="F71" s="54" t="s">
        <v>272</v>
      </c>
      <c r="G71" s="54">
        <v>52900</v>
      </c>
      <c r="H71" s="54" t="s">
        <v>2236</v>
      </c>
      <c r="I71" s="54" t="s">
        <v>2258</v>
      </c>
      <c r="J71" s="54" t="s">
        <v>2335</v>
      </c>
    </row>
    <row r="72" spans="1:10">
      <c r="A72" s="54" t="s">
        <v>399</v>
      </c>
      <c r="B72" s="54" t="s">
        <v>2645</v>
      </c>
      <c r="C72" s="54" t="s">
        <v>2228</v>
      </c>
      <c r="E72" s="54" t="s">
        <v>2237</v>
      </c>
      <c r="F72" s="54" t="s">
        <v>272</v>
      </c>
      <c r="G72" s="54">
        <v>43100</v>
      </c>
      <c r="H72" s="54" t="s">
        <v>2251</v>
      </c>
      <c r="I72" s="54" t="s">
        <v>2258</v>
      </c>
      <c r="J72" s="54" t="s">
        <v>2336</v>
      </c>
    </row>
    <row r="73" spans="1:10">
      <c r="A73" s="54" t="s">
        <v>401</v>
      </c>
      <c r="B73" s="54" t="s">
        <v>2646</v>
      </c>
      <c r="C73" s="54" t="s">
        <v>2228</v>
      </c>
      <c r="E73" s="54" t="s">
        <v>2237</v>
      </c>
      <c r="F73" s="54" t="s">
        <v>272</v>
      </c>
      <c r="G73" s="54">
        <v>61800</v>
      </c>
      <c r="H73" s="54" t="s">
        <v>2259</v>
      </c>
      <c r="I73" s="54" t="s">
        <v>2260</v>
      </c>
      <c r="J73" s="54" t="s">
        <v>2319</v>
      </c>
    </row>
    <row r="74" spans="1:10">
      <c r="A74" s="54" t="s">
        <v>403</v>
      </c>
      <c r="B74" s="54" t="s">
        <v>2647</v>
      </c>
      <c r="C74" s="54" t="s">
        <v>2228</v>
      </c>
      <c r="E74" s="54" t="s">
        <v>2241</v>
      </c>
      <c r="F74" s="54" t="s">
        <v>272</v>
      </c>
      <c r="G74" s="54">
        <v>62500</v>
      </c>
      <c r="H74" s="54" t="s">
        <v>2259</v>
      </c>
      <c r="I74" s="54" t="s">
        <v>2260</v>
      </c>
      <c r="J74" s="54" t="s">
        <v>2320</v>
      </c>
    </row>
    <row r="75" spans="1:10">
      <c r="A75" s="54" t="s">
        <v>405</v>
      </c>
      <c r="B75" s="54" t="s">
        <v>2648</v>
      </c>
      <c r="C75" s="54" t="s">
        <v>2228</v>
      </c>
      <c r="E75" s="54" t="s">
        <v>2234</v>
      </c>
      <c r="F75" s="54" t="s">
        <v>272</v>
      </c>
      <c r="G75" s="54">
        <v>66300</v>
      </c>
      <c r="H75" s="54" t="s">
        <v>2259</v>
      </c>
      <c r="I75" s="54" t="s">
        <v>2260</v>
      </c>
      <c r="J75" s="54" t="s">
        <v>2322</v>
      </c>
    </row>
    <row r="76" spans="1:10">
      <c r="A76" s="54" t="s">
        <v>407</v>
      </c>
      <c r="B76" s="54" t="s">
        <v>2649</v>
      </c>
      <c r="C76" s="54" t="s">
        <v>2228</v>
      </c>
      <c r="E76" s="54" t="s">
        <v>2237</v>
      </c>
      <c r="F76" s="54" t="s">
        <v>272</v>
      </c>
      <c r="G76" s="54">
        <v>58600</v>
      </c>
      <c r="H76" s="54" t="s">
        <v>2233</v>
      </c>
      <c r="I76" s="54" t="s">
        <v>2260</v>
      </c>
      <c r="J76" s="54" t="s">
        <v>2325</v>
      </c>
    </row>
    <row r="77" spans="1:10">
      <c r="A77" s="54" t="s">
        <v>409</v>
      </c>
      <c r="B77" s="54" t="s">
        <v>2650</v>
      </c>
      <c r="C77" s="54" t="s">
        <v>2228</v>
      </c>
      <c r="E77" s="54" t="s">
        <v>2241</v>
      </c>
      <c r="F77" s="54" t="s">
        <v>272</v>
      </c>
      <c r="G77" s="54">
        <v>61900</v>
      </c>
      <c r="H77" s="54" t="s">
        <v>2233</v>
      </c>
      <c r="I77" s="54" t="s">
        <v>2260</v>
      </c>
      <c r="J77" s="54" t="s">
        <v>2323</v>
      </c>
    </row>
    <row r="78" spans="1:10">
      <c r="A78" s="54" t="s">
        <v>411</v>
      </c>
      <c r="B78" s="54" t="s">
        <v>2651</v>
      </c>
      <c r="C78" s="54" t="s">
        <v>2228</v>
      </c>
      <c r="E78" s="54" t="s">
        <v>2261</v>
      </c>
      <c r="F78" s="54" t="s">
        <v>272</v>
      </c>
      <c r="G78" s="54">
        <v>95800</v>
      </c>
      <c r="H78" s="54" t="s">
        <v>2233</v>
      </c>
      <c r="I78" s="54" t="s">
        <v>2260</v>
      </c>
      <c r="J78" s="54" t="s">
        <v>2337</v>
      </c>
    </row>
    <row r="79" spans="1:10">
      <c r="A79" s="54" t="s">
        <v>413</v>
      </c>
      <c r="B79" s="54" t="s">
        <v>2652</v>
      </c>
      <c r="C79" s="54" t="s">
        <v>2228</v>
      </c>
      <c r="E79" s="54" t="s">
        <v>2255</v>
      </c>
      <c r="F79" s="54" t="s">
        <v>272</v>
      </c>
      <c r="G79" s="54">
        <v>58900</v>
      </c>
      <c r="H79" s="54" t="s">
        <v>2253</v>
      </c>
      <c r="I79" s="54" t="s">
        <v>2260</v>
      </c>
      <c r="J79" s="54" t="s">
        <v>2331</v>
      </c>
    </row>
    <row r="80" spans="1:10">
      <c r="A80" s="54" t="s">
        <v>415</v>
      </c>
      <c r="B80" s="54" t="s">
        <v>2653</v>
      </c>
      <c r="C80" s="54" t="s">
        <v>2228</v>
      </c>
      <c r="E80" s="54" t="s">
        <v>2237</v>
      </c>
      <c r="F80" s="54" t="s">
        <v>272</v>
      </c>
      <c r="G80" s="54">
        <v>53100</v>
      </c>
      <c r="H80" s="54" t="s">
        <v>2253</v>
      </c>
      <c r="I80" s="54" t="s">
        <v>2260</v>
      </c>
      <c r="J80" s="54" t="s">
        <v>2338</v>
      </c>
    </row>
    <row r="81" spans="1:10">
      <c r="A81" s="54" t="s">
        <v>417</v>
      </c>
      <c r="B81" s="54" t="s">
        <v>2654</v>
      </c>
      <c r="C81" s="54" t="s">
        <v>2228</v>
      </c>
      <c r="E81" s="54" t="s">
        <v>2241</v>
      </c>
      <c r="F81" s="54" t="s">
        <v>272</v>
      </c>
      <c r="G81" s="54">
        <v>60000</v>
      </c>
      <c r="H81" s="54" t="s">
        <v>2253</v>
      </c>
      <c r="I81" s="54" t="s">
        <v>2260</v>
      </c>
      <c r="J81" s="54" t="s">
        <v>2339</v>
      </c>
    </row>
    <row r="82" spans="1:10">
      <c r="A82" s="54" t="s">
        <v>419</v>
      </c>
      <c r="B82" s="54" t="s">
        <v>2655</v>
      </c>
      <c r="C82" s="54" t="s">
        <v>2228</v>
      </c>
      <c r="E82" s="54" t="s">
        <v>2237</v>
      </c>
      <c r="F82" s="54" t="s">
        <v>272</v>
      </c>
      <c r="G82" s="54">
        <v>65600</v>
      </c>
      <c r="H82" s="54" t="s">
        <v>2259</v>
      </c>
      <c r="I82" s="54" t="s">
        <v>2262</v>
      </c>
      <c r="J82" s="54" t="s">
        <v>2321</v>
      </c>
    </row>
    <row r="83" spans="1:10">
      <c r="A83" s="54" t="s">
        <v>421</v>
      </c>
      <c r="B83" s="54" t="s">
        <v>2656</v>
      </c>
      <c r="C83" s="54" t="s">
        <v>2228</v>
      </c>
      <c r="E83" s="54" t="s">
        <v>2241</v>
      </c>
      <c r="F83" s="54" t="s">
        <v>272</v>
      </c>
      <c r="G83" s="54">
        <v>65700</v>
      </c>
      <c r="H83" s="54" t="s">
        <v>2259</v>
      </c>
      <c r="I83" s="54" t="s">
        <v>2262</v>
      </c>
      <c r="J83" s="54" t="s">
        <v>2330</v>
      </c>
    </row>
    <row r="84" spans="1:10">
      <c r="A84" s="54" t="s">
        <v>423</v>
      </c>
      <c r="B84" s="54" t="s">
        <v>2657</v>
      </c>
      <c r="C84" s="54" t="s">
        <v>2228</v>
      </c>
      <c r="E84" s="54" t="s">
        <v>2234</v>
      </c>
      <c r="F84" s="54" t="s">
        <v>272</v>
      </c>
      <c r="G84" s="54">
        <v>70000</v>
      </c>
      <c r="H84" s="54" t="s">
        <v>2259</v>
      </c>
      <c r="I84" s="54" t="s">
        <v>2262</v>
      </c>
      <c r="J84" s="54" t="s">
        <v>2325</v>
      </c>
    </row>
    <row r="85" spans="1:10">
      <c r="A85" s="54" t="s">
        <v>425</v>
      </c>
      <c r="B85" s="54" t="s">
        <v>2658</v>
      </c>
      <c r="C85" s="54" t="s">
        <v>2228</v>
      </c>
      <c r="E85" s="54" t="s">
        <v>2237</v>
      </c>
      <c r="F85" s="54" t="s">
        <v>272</v>
      </c>
      <c r="G85" s="54">
        <v>73600</v>
      </c>
      <c r="H85" s="54" t="s">
        <v>2233</v>
      </c>
      <c r="I85" s="54" t="s">
        <v>2262</v>
      </c>
      <c r="J85" s="54" t="s">
        <v>2331</v>
      </c>
    </row>
    <row r="86" spans="1:10">
      <c r="A86" s="54" t="s">
        <v>427</v>
      </c>
      <c r="B86" s="54" t="s">
        <v>2659</v>
      </c>
      <c r="C86" s="54" t="s">
        <v>2228</v>
      </c>
      <c r="E86" s="54" t="s">
        <v>2241</v>
      </c>
      <c r="F86" s="54" t="s">
        <v>272</v>
      </c>
      <c r="G86" s="54">
        <v>62500</v>
      </c>
      <c r="H86" s="54" t="s">
        <v>2233</v>
      </c>
      <c r="I86" s="54" t="s">
        <v>2262</v>
      </c>
      <c r="J86" s="54" t="s">
        <v>2338</v>
      </c>
    </row>
    <row r="87" spans="1:10">
      <c r="A87" s="54" t="s">
        <v>429</v>
      </c>
      <c r="B87" s="54" t="s">
        <v>2660</v>
      </c>
      <c r="C87" s="54" t="s">
        <v>2228</v>
      </c>
      <c r="E87" s="54" t="s">
        <v>2234</v>
      </c>
      <c r="F87" s="54" t="s">
        <v>272</v>
      </c>
      <c r="G87" s="54">
        <v>67600</v>
      </c>
      <c r="H87" s="54" t="s">
        <v>2233</v>
      </c>
      <c r="I87" s="54" t="s">
        <v>2262</v>
      </c>
      <c r="J87" s="54" t="s">
        <v>2340</v>
      </c>
    </row>
    <row r="88" spans="1:10">
      <c r="A88" s="54" t="s">
        <v>431</v>
      </c>
      <c r="B88" s="54" t="s">
        <v>2661</v>
      </c>
      <c r="C88" s="54" t="s">
        <v>2228</v>
      </c>
      <c r="E88" s="54" t="s">
        <v>2237</v>
      </c>
      <c r="F88" s="54" t="s">
        <v>272</v>
      </c>
      <c r="G88" s="54">
        <v>56800</v>
      </c>
      <c r="H88" s="54" t="s">
        <v>2253</v>
      </c>
      <c r="I88" s="54" t="s">
        <v>2262</v>
      </c>
      <c r="J88" s="54" t="s">
        <v>2332</v>
      </c>
    </row>
    <row r="89" spans="1:10">
      <c r="A89" s="54" t="s">
        <v>433</v>
      </c>
      <c r="B89" s="54" t="s">
        <v>2662</v>
      </c>
      <c r="C89" s="54" t="s">
        <v>2228</v>
      </c>
      <c r="E89" s="54" t="s">
        <v>2241</v>
      </c>
      <c r="F89" s="54" t="s">
        <v>272</v>
      </c>
      <c r="G89" s="54">
        <v>64700</v>
      </c>
      <c r="H89" s="54" t="s">
        <v>2253</v>
      </c>
      <c r="I89" s="54" t="s">
        <v>2262</v>
      </c>
      <c r="J89" s="54" t="s">
        <v>2334</v>
      </c>
    </row>
    <row r="90" spans="1:10">
      <c r="A90" s="54" t="s">
        <v>434</v>
      </c>
      <c r="B90" s="54" t="s">
        <v>2663</v>
      </c>
      <c r="C90" s="54" t="s">
        <v>2228</v>
      </c>
      <c r="E90" s="54" t="s">
        <v>2255</v>
      </c>
      <c r="F90" s="54" t="s">
        <v>272</v>
      </c>
      <c r="G90" s="54">
        <v>38300</v>
      </c>
      <c r="H90" s="54" t="s">
        <v>2245</v>
      </c>
      <c r="I90" s="54" t="s">
        <v>2262</v>
      </c>
      <c r="J90" s="54" t="s">
        <v>2341</v>
      </c>
    </row>
    <row r="91" spans="1:10">
      <c r="A91" s="54" t="s">
        <v>436</v>
      </c>
      <c r="B91" s="54" t="s">
        <v>2664</v>
      </c>
      <c r="C91" s="54" t="s">
        <v>2228</v>
      </c>
      <c r="E91" s="54" t="s">
        <v>2237</v>
      </c>
      <c r="F91" s="54" t="s">
        <v>272</v>
      </c>
      <c r="G91" s="54">
        <v>68900</v>
      </c>
      <c r="H91" s="54" t="s">
        <v>2259</v>
      </c>
      <c r="I91" s="54" t="s">
        <v>2264</v>
      </c>
      <c r="J91" s="54" t="s">
        <v>2325</v>
      </c>
    </row>
    <row r="92" spans="1:10">
      <c r="A92" s="54" t="s">
        <v>438</v>
      </c>
      <c r="B92" s="54" t="s">
        <v>2896</v>
      </c>
      <c r="C92" s="54" t="s">
        <v>2228</v>
      </c>
      <c r="E92" s="54" t="s">
        <v>2241</v>
      </c>
      <c r="F92" s="54" t="s">
        <v>272</v>
      </c>
      <c r="G92" s="54">
        <v>76500</v>
      </c>
      <c r="H92" s="54" t="s">
        <v>2259</v>
      </c>
      <c r="I92" s="54" t="s">
        <v>2232</v>
      </c>
      <c r="J92" s="54" t="s">
        <v>2338</v>
      </c>
    </row>
    <row r="93" spans="1:10">
      <c r="A93" s="54" t="s">
        <v>440</v>
      </c>
      <c r="B93" s="54" t="s">
        <v>2665</v>
      </c>
      <c r="C93" s="54" t="s">
        <v>2228</v>
      </c>
      <c r="E93" s="54" t="s">
        <v>2241</v>
      </c>
      <c r="F93" s="54" t="s">
        <v>272</v>
      </c>
      <c r="G93" s="54">
        <v>73600</v>
      </c>
      <c r="H93" s="54" t="s">
        <v>2233</v>
      </c>
      <c r="I93" s="54" t="s">
        <v>2232</v>
      </c>
      <c r="J93" s="54" t="s">
        <v>2342</v>
      </c>
    </row>
    <row r="94" spans="1:10">
      <c r="A94" s="54" t="s">
        <v>442</v>
      </c>
      <c r="B94" s="54" t="s">
        <v>2666</v>
      </c>
      <c r="C94" s="54" t="s">
        <v>2228</v>
      </c>
      <c r="E94" s="54" t="s">
        <v>2234</v>
      </c>
      <c r="F94" s="54" t="s">
        <v>272</v>
      </c>
      <c r="G94" s="54">
        <v>78400</v>
      </c>
      <c r="H94" s="54" t="s">
        <v>2253</v>
      </c>
      <c r="I94" s="54" t="s">
        <v>2232</v>
      </c>
      <c r="J94" s="54" t="s">
        <v>2341</v>
      </c>
    </row>
    <row r="95" spans="1:10">
      <c r="A95" s="54" t="s">
        <v>444</v>
      </c>
      <c r="B95" s="54" t="s">
        <v>2667</v>
      </c>
      <c r="C95" s="54" t="s">
        <v>2228</v>
      </c>
      <c r="E95" s="54" t="s">
        <v>2234</v>
      </c>
      <c r="F95" s="54" t="s">
        <v>272</v>
      </c>
      <c r="G95" s="54">
        <v>94300</v>
      </c>
      <c r="H95" s="54" t="s">
        <v>2259</v>
      </c>
      <c r="I95" s="54" t="s">
        <v>2265</v>
      </c>
      <c r="J95" s="54" t="s">
        <v>2343</v>
      </c>
    </row>
    <row r="96" spans="1:10">
      <c r="A96" s="54" t="s">
        <v>446</v>
      </c>
      <c r="B96" s="54" t="s">
        <v>2668</v>
      </c>
      <c r="C96" s="54" t="s">
        <v>2228</v>
      </c>
      <c r="E96" s="54" t="s">
        <v>2237</v>
      </c>
      <c r="F96" s="54" t="s">
        <v>447</v>
      </c>
      <c r="G96" s="54">
        <v>41300</v>
      </c>
      <c r="H96" s="54" t="s">
        <v>2248</v>
      </c>
      <c r="I96" s="54" t="s">
        <v>2257</v>
      </c>
      <c r="J96" s="54" t="s">
        <v>2344</v>
      </c>
    </row>
    <row r="97" spans="1:10">
      <c r="A97" s="54" t="s">
        <v>450</v>
      </c>
      <c r="B97" s="54" t="s">
        <v>2669</v>
      </c>
      <c r="C97" s="54" t="s">
        <v>2228</v>
      </c>
      <c r="E97" s="54" t="s">
        <v>2241</v>
      </c>
      <c r="F97" s="54" t="s">
        <v>447</v>
      </c>
      <c r="G97" s="54">
        <v>56000</v>
      </c>
      <c r="H97" s="54" t="s">
        <v>2253</v>
      </c>
      <c r="I97" s="54" t="s">
        <v>2235</v>
      </c>
      <c r="J97" s="54" t="s">
        <v>2345</v>
      </c>
    </row>
    <row r="98" spans="1:10">
      <c r="A98" s="54" t="s">
        <v>452</v>
      </c>
      <c r="B98" s="54" t="s">
        <v>2670</v>
      </c>
      <c r="C98" s="54" t="s">
        <v>2228</v>
      </c>
      <c r="E98" s="54" t="s">
        <v>2237</v>
      </c>
      <c r="F98" s="54" t="s">
        <v>447</v>
      </c>
      <c r="G98" s="54">
        <v>43600</v>
      </c>
      <c r="H98" s="54" t="s">
        <v>2248</v>
      </c>
      <c r="I98" s="54" t="s">
        <v>2235</v>
      </c>
      <c r="J98" s="54" t="s">
        <v>2314</v>
      </c>
    </row>
    <row r="99" spans="1:10">
      <c r="A99" s="54" t="s">
        <v>454</v>
      </c>
      <c r="B99" s="54" t="s">
        <v>2671</v>
      </c>
      <c r="C99" s="54" t="s">
        <v>2228</v>
      </c>
      <c r="E99" s="54" t="s">
        <v>2241</v>
      </c>
      <c r="F99" s="54" t="s">
        <v>447</v>
      </c>
      <c r="G99" s="54">
        <v>50000</v>
      </c>
      <c r="H99" s="54" t="s">
        <v>2236</v>
      </c>
      <c r="I99" s="54" t="s">
        <v>2235</v>
      </c>
      <c r="J99" s="54" t="s">
        <v>2316</v>
      </c>
    </row>
    <row r="100" spans="1:10">
      <c r="A100" s="54" t="s">
        <v>455</v>
      </c>
      <c r="B100" s="54" t="s">
        <v>2672</v>
      </c>
      <c r="C100" s="54" t="s">
        <v>2228</v>
      </c>
      <c r="E100" s="54" t="s">
        <v>2255</v>
      </c>
      <c r="F100" s="54" t="s">
        <v>447</v>
      </c>
      <c r="G100" s="54">
        <v>37500</v>
      </c>
      <c r="H100" s="54" t="s">
        <v>2245</v>
      </c>
      <c r="I100" s="54" t="s">
        <v>2235</v>
      </c>
      <c r="J100" s="54" t="s">
        <v>2346</v>
      </c>
    </row>
    <row r="101" spans="1:10">
      <c r="A101" s="54" t="s">
        <v>457</v>
      </c>
      <c r="B101" s="54" t="s">
        <v>2673</v>
      </c>
      <c r="C101" s="54" t="s">
        <v>2228</v>
      </c>
      <c r="E101" s="54" t="s">
        <v>2234</v>
      </c>
      <c r="F101" s="54" t="s">
        <v>447</v>
      </c>
      <c r="G101" s="54">
        <v>70700</v>
      </c>
      <c r="H101" s="54" t="s">
        <v>2253</v>
      </c>
      <c r="I101" s="54" t="s">
        <v>2258</v>
      </c>
      <c r="J101" s="54" t="s">
        <v>2347</v>
      </c>
    </row>
    <row r="102" spans="1:10">
      <c r="A102" s="54" t="s">
        <v>458</v>
      </c>
      <c r="B102" s="54" t="s">
        <v>2674</v>
      </c>
      <c r="C102" s="54" t="s">
        <v>2228</v>
      </c>
      <c r="E102" s="54" t="s">
        <v>2241</v>
      </c>
      <c r="F102" s="54" t="s">
        <v>447</v>
      </c>
      <c r="G102" s="54">
        <v>52500</v>
      </c>
      <c r="H102" s="54" t="s">
        <v>2248</v>
      </c>
      <c r="I102" s="54" t="s">
        <v>2258</v>
      </c>
      <c r="J102" s="54" t="s">
        <v>2318</v>
      </c>
    </row>
    <row r="103" spans="1:10">
      <c r="A103" s="54" t="s">
        <v>459</v>
      </c>
      <c r="B103" s="54" t="s">
        <v>2675</v>
      </c>
      <c r="C103" s="54" t="s">
        <v>2228</v>
      </c>
      <c r="E103" s="54" t="s">
        <v>2241</v>
      </c>
      <c r="F103" s="54" t="s">
        <v>447</v>
      </c>
      <c r="G103" s="54">
        <v>55100</v>
      </c>
      <c r="H103" s="54" t="s">
        <v>2248</v>
      </c>
      <c r="I103" s="54" t="s">
        <v>2258</v>
      </c>
      <c r="J103" s="54" t="s">
        <v>2348</v>
      </c>
    </row>
    <row r="104" spans="1:10">
      <c r="A104" s="54" t="s">
        <v>461</v>
      </c>
      <c r="B104" s="54" t="s">
        <v>2676</v>
      </c>
      <c r="C104" s="54" t="s">
        <v>2228</v>
      </c>
      <c r="E104" s="54" t="s">
        <v>2234</v>
      </c>
      <c r="F104" s="54" t="s">
        <v>447</v>
      </c>
      <c r="G104" s="54">
        <v>61600</v>
      </c>
      <c r="H104" s="54" t="s">
        <v>2248</v>
      </c>
      <c r="I104" s="54" t="s">
        <v>2258</v>
      </c>
      <c r="J104" s="54" t="s">
        <v>2329</v>
      </c>
    </row>
    <row r="105" spans="1:10">
      <c r="A105" s="54" t="s">
        <v>462</v>
      </c>
      <c r="B105" s="54" t="s">
        <v>2677</v>
      </c>
      <c r="C105" s="54" t="s">
        <v>2228</v>
      </c>
      <c r="E105" s="54" t="s">
        <v>2241</v>
      </c>
      <c r="F105" s="54" t="s">
        <v>447</v>
      </c>
      <c r="G105" s="54">
        <v>51500</v>
      </c>
      <c r="H105" s="54" t="s">
        <v>2236</v>
      </c>
      <c r="I105" s="54" t="s">
        <v>2258</v>
      </c>
      <c r="J105" s="54" t="s">
        <v>2349</v>
      </c>
    </row>
    <row r="106" spans="1:10">
      <c r="A106" s="54" t="s">
        <v>463</v>
      </c>
      <c r="B106" s="54" t="s">
        <v>2678</v>
      </c>
      <c r="C106" s="54" t="s">
        <v>2228</v>
      </c>
      <c r="E106" s="54" t="s">
        <v>2237</v>
      </c>
      <c r="F106" s="54" t="s">
        <v>447</v>
      </c>
      <c r="G106" s="54">
        <v>43500</v>
      </c>
      <c r="H106" s="54" t="s">
        <v>2251</v>
      </c>
      <c r="I106" s="54" t="s">
        <v>2258</v>
      </c>
      <c r="J106" s="54" t="s">
        <v>2350</v>
      </c>
    </row>
    <row r="107" spans="1:10">
      <c r="A107" s="54" t="s">
        <v>464</v>
      </c>
      <c r="B107" s="54" t="s">
        <v>2679</v>
      </c>
      <c r="C107" s="54" t="s">
        <v>2228</v>
      </c>
      <c r="E107" s="54" t="s">
        <v>2255</v>
      </c>
      <c r="F107" s="54" t="s">
        <v>447</v>
      </c>
      <c r="G107" s="54">
        <v>47900</v>
      </c>
      <c r="H107" s="54" t="s">
        <v>2245</v>
      </c>
      <c r="I107" s="54" t="s">
        <v>2258</v>
      </c>
      <c r="J107" s="54" t="s">
        <v>2351</v>
      </c>
    </row>
    <row r="108" spans="1:10">
      <c r="A108" s="54" t="s">
        <v>466</v>
      </c>
      <c r="B108" s="54" t="s">
        <v>2680</v>
      </c>
      <c r="C108" s="54" t="s">
        <v>2228</v>
      </c>
      <c r="E108" s="54" t="s">
        <v>2237</v>
      </c>
      <c r="F108" s="54" t="s">
        <v>447</v>
      </c>
      <c r="G108" s="54">
        <v>46700</v>
      </c>
      <c r="H108" s="54" t="s">
        <v>2245</v>
      </c>
      <c r="I108" s="54" t="s">
        <v>2258</v>
      </c>
      <c r="J108" s="54" t="s">
        <v>2352</v>
      </c>
    </row>
    <row r="109" spans="1:10">
      <c r="A109" s="54" t="s">
        <v>468</v>
      </c>
      <c r="B109" s="54" t="s">
        <v>2681</v>
      </c>
      <c r="C109" s="54" t="s">
        <v>2228</v>
      </c>
      <c r="E109" s="54" t="s">
        <v>2234</v>
      </c>
      <c r="F109" s="54" t="s">
        <v>447</v>
      </c>
      <c r="G109" s="54">
        <v>70100</v>
      </c>
      <c r="H109" s="54" t="s">
        <v>2253</v>
      </c>
      <c r="I109" s="54" t="s">
        <v>2260</v>
      </c>
      <c r="J109" s="54" t="s">
        <v>2318</v>
      </c>
    </row>
    <row r="110" spans="1:10">
      <c r="A110" s="54" t="s">
        <v>470</v>
      </c>
      <c r="B110" s="54" t="s">
        <v>2682</v>
      </c>
      <c r="C110" s="54" t="s">
        <v>2228</v>
      </c>
      <c r="E110" s="54" t="s">
        <v>2241</v>
      </c>
      <c r="F110" s="54" t="s">
        <v>447</v>
      </c>
      <c r="G110" s="54">
        <v>58900</v>
      </c>
      <c r="H110" s="54" t="s">
        <v>2248</v>
      </c>
      <c r="I110" s="54" t="s">
        <v>2260</v>
      </c>
      <c r="J110" s="54" t="s">
        <v>2353</v>
      </c>
    </row>
    <row r="111" spans="1:10">
      <c r="A111" s="54" t="s">
        <v>471</v>
      </c>
      <c r="B111" s="54" t="s">
        <v>2683</v>
      </c>
      <c r="C111" s="54" t="s">
        <v>2228</v>
      </c>
      <c r="E111" s="54" t="s">
        <v>2255</v>
      </c>
      <c r="F111" s="54" t="s">
        <v>447</v>
      </c>
      <c r="G111" s="54">
        <v>48500</v>
      </c>
      <c r="H111" s="54" t="s">
        <v>2245</v>
      </c>
      <c r="I111" s="54" t="s">
        <v>2260</v>
      </c>
      <c r="J111" s="54" t="s">
        <v>2354</v>
      </c>
    </row>
    <row r="112" spans="1:10">
      <c r="A112" s="54" t="s">
        <v>472</v>
      </c>
      <c r="B112" s="54" t="s">
        <v>2684</v>
      </c>
      <c r="C112" s="54" t="s">
        <v>2228</v>
      </c>
      <c r="E112" s="54" t="s">
        <v>2234</v>
      </c>
      <c r="F112" s="54" t="s">
        <v>447</v>
      </c>
      <c r="G112" s="54">
        <v>79100</v>
      </c>
      <c r="H112" s="54" t="s">
        <v>2233</v>
      </c>
      <c r="I112" s="54" t="s">
        <v>2262</v>
      </c>
      <c r="J112" s="54" t="s">
        <v>2355</v>
      </c>
    </row>
    <row r="113" spans="1:10">
      <c r="A113" s="54" t="s">
        <v>474</v>
      </c>
      <c r="B113" s="54" t="s">
        <v>2685</v>
      </c>
      <c r="C113" s="54" t="s">
        <v>2228</v>
      </c>
      <c r="E113" s="54" t="s">
        <v>2261</v>
      </c>
      <c r="F113" s="54" t="s">
        <v>447</v>
      </c>
      <c r="G113" s="54">
        <v>100700</v>
      </c>
      <c r="H113" s="54" t="s">
        <v>2233</v>
      </c>
      <c r="I113" s="54" t="s">
        <v>2262</v>
      </c>
      <c r="J113" s="54" t="s">
        <v>2328</v>
      </c>
    </row>
    <row r="114" spans="1:10">
      <c r="A114" s="54" t="s">
        <v>475</v>
      </c>
      <c r="B114" s="54" t="s">
        <v>2686</v>
      </c>
      <c r="C114" s="54" t="s">
        <v>2228</v>
      </c>
      <c r="E114" s="54" t="s">
        <v>2241</v>
      </c>
      <c r="F114" s="54" t="s">
        <v>447</v>
      </c>
      <c r="G114" s="54">
        <v>74400</v>
      </c>
      <c r="H114" s="54" t="s">
        <v>2253</v>
      </c>
      <c r="I114" s="54" t="s">
        <v>2262</v>
      </c>
      <c r="J114" s="54" t="s">
        <v>2333</v>
      </c>
    </row>
    <row r="115" spans="1:10">
      <c r="A115" s="54" t="s">
        <v>477</v>
      </c>
      <c r="B115" s="54" t="s">
        <v>2687</v>
      </c>
      <c r="C115" s="54" t="s">
        <v>2228</v>
      </c>
      <c r="E115" s="54" t="s">
        <v>2234</v>
      </c>
      <c r="F115" s="54" t="s">
        <v>447</v>
      </c>
      <c r="G115" s="54">
        <v>72000</v>
      </c>
      <c r="H115" s="54" t="s">
        <v>2253</v>
      </c>
      <c r="I115" s="54" t="s">
        <v>2262</v>
      </c>
      <c r="J115" s="54" t="s">
        <v>2353</v>
      </c>
    </row>
    <row r="116" spans="1:10">
      <c r="A116" s="54" t="s">
        <v>478</v>
      </c>
      <c r="B116" s="54" t="s">
        <v>2688</v>
      </c>
      <c r="C116" s="54" t="s">
        <v>2228</v>
      </c>
      <c r="E116" s="54" t="s">
        <v>2234</v>
      </c>
      <c r="F116" s="54" t="s">
        <v>447</v>
      </c>
      <c r="G116" s="54">
        <v>75600</v>
      </c>
      <c r="H116" s="54" t="s">
        <v>2253</v>
      </c>
      <c r="I116" s="54" t="s">
        <v>2262</v>
      </c>
      <c r="J116" s="54" t="s">
        <v>2349</v>
      </c>
    </row>
    <row r="117" spans="1:10">
      <c r="A117" s="54" t="s">
        <v>481</v>
      </c>
      <c r="B117" s="54" t="s">
        <v>2689</v>
      </c>
      <c r="C117" s="54" t="s">
        <v>2228</v>
      </c>
      <c r="E117" s="54" t="s">
        <v>2241</v>
      </c>
      <c r="F117" s="54" t="s">
        <v>447</v>
      </c>
      <c r="G117" s="54">
        <v>62100</v>
      </c>
      <c r="H117" s="54" t="s">
        <v>2248</v>
      </c>
      <c r="I117" s="54" t="s">
        <v>2262</v>
      </c>
      <c r="J117" s="54" t="s">
        <v>2356</v>
      </c>
    </row>
    <row r="118" spans="1:10">
      <c r="A118" s="54" t="s">
        <v>483</v>
      </c>
      <c r="B118" s="54" t="s">
        <v>2690</v>
      </c>
      <c r="C118" s="54" t="s">
        <v>2228</v>
      </c>
      <c r="E118" s="54" t="s">
        <v>2234</v>
      </c>
      <c r="F118" s="54" t="s">
        <v>447</v>
      </c>
      <c r="G118" s="54">
        <v>67200</v>
      </c>
      <c r="H118" s="54" t="s">
        <v>2248</v>
      </c>
      <c r="I118" s="54" t="s">
        <v>2262</v>
      </c>
      <c r="J118" s="54" t="s">
        <v>2357</v>
      </c>
    </row>
    <row r="119" spans="1:10">
      <c r="A119" s="54" t="s">
        <v>484</v>
      </c>
      <c r="B119" s="54" t="s">
        <v>2691</v>
      </c>
      <c r="C119" s="54" t="s">
        <v>2228</v>
      </c>
      <c r="E119" s="54" t="s">
        <v>2237</v>
      </c>
      <c r="F119" s="54" t="s">
        <v>447</v>
      </c>
      <c r="G119" s="54">
        <v>52800</v>
      </c>
      <c r="H119" s="54" t="s">
        <v>2236</v>
      </c>
      <c r="I119" s="54" t="s">
        <v>2262</v>
      </c>
      <c r="J119" s="54" t="s">
        <v>2358</v>
      </c>
    </row>
    <row r="120" spans="1:10">
      <c r="A120" s="54" t="s">
        <v>485</v>
      </c>
      <c r="B120" s="54" t="s">
        <v>2692</v>
      </c>
      <c r="C120" s="54" t="s">
        <v>2228</v>
      </c>
      <c r="E120" s="54" t="s">
        <v>2241</v>
      </c>
      <c r="F120" s="54" t="s">
        <v>447</v>
      </c>
      <c r="G120" s="54">
        <v>58500</v>
      </c>
      <c r="H120" s="54" t="s">
        <v>2236</v>
      </c>
      <c r="I120" s="54" t="s">
        <v>2262</v>
      </c>
      <c r="J120" s="54" t="s">
        <v>2359</v>
      </c>
    </row>
    <row r="121" spans="1:10">
      <c r="A121" s="54" t="s">
        <v>487</v>
      </c>
      <c r="B121" s="54" t="s">
        <v>2693</v>
      </c>
      <c r="C121" s="54" t="s">
        <v>2228</v>
      </c>
      <c r="E121" s="54" t="s">
        <v>2237</v>
      </c>
      <c r="F121" s="54" t="s">
        <v>447</v>
      </c>
      <c r="G121" s="54">
        <v>50700</v>
      </c>
      <c r="H121" s="54" t="s">
        <v>2251</v>
      </c>
      <c r="I121" s="54" t="s">
        <v>2262</v>
      </c>
      <c r="J121" s="54" t="s">
        <v>2360</v>
      </c>
    </row>
    <row r="122" spans="1:10">
      <c r="A122" s="54" t="s">
        <v>489</v>
      </c>
      <c r="B122" s="54" t="s">
        <v>2694</v>
      </c>
      <c r="C122" s="54" t="s">
        <v>2228</v>
      </c>
      <c r="E122" s="54" t="s">
        <v>2234</v>
      </c>
      <c r="F122" s="54" t="s">
        <v>447</v>
      </c>
      <c r="G122" s="54">
        <v>76100</v>
      </c>
      <c r="H122" s="54" t="s">
        <v>2253</v>
      </c>
      <c r="I122" s="54" t="s">
        <v>2264</v>
      </c>
      <c r="J122" s="54" t="s">
        <v>2361</v>
      </c>
    </row>
    <row r="123" spans="1:10">
      <c r="A123" s="54" t="s">
        <v>491</v>
      </c>
      <c r="B123" s="54" t="s">
        <v>2695</v>
      </c>
      <c r="C123" s="54" t="s">
        <v>2228</v>
      </c>
      <c r="E123" s="54" t="s">
        <v>2241</v>
      </c>
      <c r="F123" s="54" t="s">
        <v>447</v>
      </c>
      <c r="G123" s="54">
        <v>63100</v>
      </c>
      <c r="H123" s="54" t="s">
        <v>2248</v>
      </c>
      <c r="I123" s="54" t="s">
        <v>2264</v>
      </c>
      <c r="J123" s="54" t="s">
        <v>2362</v>
      </c>
    </row>
    <row r="124" spans="1:10">
      <c r="A124" s="54" t="s">
        <v>493</v>
      </c>
      <c r="B124" s="54" t="s">
        <v>2696</v>
      </c>
      <c r="C124" s="54" t="s">
        <v>2228</v>
      </c>
      <c r="E124" s="54" t="s">
        <v>2234</v>
      </c>
      <c r="F124" s="54" t="s">
        <v>447</v>
      </c>
      <c r="G124" s="54">
        <v>73500</v>
      </c>
      <c r="H124" s="54" t="s">
        <v>2248</v>
      </c>
      <c r="I124" s="54" t="s">
        <v>2264</v>
      </c>
      <c r="J124" s="54" t="s">
        <v>2363</v>
      </c>
    </row>
    <row r="125" spans="1:10">
      <c r="A125" s="54" t="s">
        <v>494</v>
      </c>
      <c r="B125" s="54" t="s">
        <v>2697</v>
      </c>
      <c r="C125" s="54" t="s">
        <v>2228</v>
      </c>
      <c r="E125" s="54" t="s">
        <v>2237</v>
      </c>
      <c r="F125" s="54" t="s">
        <v>447</v>
      </c>
      <c r="G125" s="54">
        <v>50500</v>
      </c>
      <c r="H125" s="54" t="s">
        <v>2251</v>
      </c>
      <c r="I125" s="54" t="s">
        <v>2264</v>
      </c>
      <c r="J125" s="54" t="s">
        <v>2341</v>
      </c>
    </row>
    <row r="126" spans="1:10">
      <c r="A126" s="54" t="s">
        <v>495</v>
      </c>
      <c r="B126" s="54" t="s">
        <v>2698</v>
      </c>
      <c r="C126" s="54" t="s">
        <v>2228</v>
      </c>
      <c r="E126" s="54" t="s">
        <v>2255</v>
      </c>
      <c r="F126" s="54" t="s">
        <v>447</v>
      </c>
      <c r="G126" s="54">
        <v>49700</v>
      </c>
      <c r="H126" s="54" t="s">
        <v>2245</v>
      </c>
      <c r="I126" s="54" t="s">
        <v>2264</v>
      </c>
      <c r="J126" s="54" t="s">
        <v>2364</v>
      </c>
    </row>
    <row r="127" spans="1:10">
      <c r="A127" s="54" t="s">
        <v>496</v>
      </c>
      <c r="B127" s="54" t="s">
        <v>2576</v>
      </c>
      <c r="C127" s="54" t="s">
        <v>2228</v>
      </c>
      <c r="E127" s="54" t="s">
        <v>2234</v>
      </c>
      <c r="F127" s="54" t="s">
        <v>447</v>
      </c>
      <c r="G127" s="54">
        <v>84500</v>
      </c>
      <c r="H127" s="54" t="s">
        <v>2233</v>
      </c>
      <c r="I127" s="54" t="s">
        <v>2232</v>
      </c>
      <c r="J127" s="54" t="s">
        <v>2288</v>
      </c>
    </row>
    <row r="128" spans="1:10">
      <c r="A128" s="54" t="s">
        <v>497</v>
      </c>
      <c r="B128" s="54" t="s">
        <v>2699</v>
      </c>
      <c r="C128" s="54" t="s">
        <v>2228</v>
      </c>
      <c r="E128" s="54" t="s">
        <v>2234</v>
      </c>
      <c r="F128" s="54" t="s">
        <v>447</v>
      </c>
      <c r="G128" s="54">
        <v>76400</v>
      </c>
      <c r="H128" s="54" t="s">
        <v>2253</v>
      </c>
      <c r="I128" s="54" t="s">
        <v>2232</v>
      </c>
      <c r="J128" s="54" t="s">
        <v>2365</v>
      </c>
    </row>
    <row r="129" spans="1:10">
      <c r="A129" s="54" t="s">
        <v>499</v>
      </c>
      <c r="B129" s="54" t="s">
        <v>2700</v>
      </c>
      <c r="C129" s="54" t="s">
        <v>2228</v>
      </c>
      <c r="E129" s="54" t="s">
        <v>2241</v>
      </c>
      <c r="F129" s="54" t="s">
        <v>447</v>
      </c>
      <c r="G129" s="54">
        <v>71900</v>
      </c>
      <c r="H129" s="54" t="s">
        <v>2253</v>
      </c>
      <c r="I129" s="54" t="s">
        <v>2265</v>
      </c>
      <c r="J129" s="54" t="s">
        <v>2359</v>
      </c>
    </row>
    <row r="130" spans="1:10">
      <c r="A130" s="54" t="s">
        <v>505</v>
      </c>
      <c r="B130" s="54" t="s">
        <v>2701</v>
      </c>
      <c r="C130" s="54" t="s">
        <v>2228</v>
      </c>
      <c r="E130" s="54" t="s">
        <v>2249</v>
      </c>
      <c r="F130" s="54" t="s">
        <v>506</v>
      </c>
      <c r="G130" s="54">
        <v>30500</v>
      </c>
      <c r="H130" s="54" t="s">
        <v>2240</v>
      </c>
      <c r="I130" s="54" t="s">
        <v>2257</v>
      </c>
      <c r="J130" s="54" t="s">
        <v>2347</v>
      </c>
    </row>
    <row r="131" spans="1:10">
      <c r="A131" s="54" t="s">
        <v>508</v>
      </c>
      <c r="B131" s="54" t="s">
        <v>2702</v>
      </c>
      <c r="C131" s="54" t="s">
        <v>2228</v>
      </c>
      <c r="E131" s="54" t="s">
        <v>2255</v>
      </c>
      <c r="F131" s="54" t="s">
        <v>506</v>
      </c>
      <c r="G131" s="54">
        <v>44500</v>
      </c>
      <c r="H131" s="54" t="s">
        <v>2251</v>
      </c>
      <c r="I131" s="54" t="s">
        <v>2258</v>
      </c>
      <c r="J131" s="54" t="s">
        <v>2346</v>
      </c>
    </row>
    <row r="132" spans="1:10">
      <c r="A132" s="54" t="s">
        <v>509</v>
      </c>
      <c r="B132" s="54" t="s">
        <v>2678</v>
      </c>
      <c r="C132" s="54" t="s">
        <v>2228</v>
      </c>
      <c r="E132" s="54" t="s">
        <v>2237</v>
      </c>
      <c r="F132" s="54" t="s">
        <v>506</v>
      </c>
      <c r="G132" s="54">
        <v>44400</v>
      </c>
      <c r="H132" s="54" t="s">
        <v>2251</v>
      </c>
      <c r="I132" s="54" t="s">
        <v>2258</v>
      </c>
      <c r="J132" s="54" t="s">
        <v>2350</v>
      </c>
    </row>
    <row r="133" spans="1:10">
      <c r="A133" s="54" t="s">
        <v>511</v>
      </c>
      <c r="B133" s="54" t="s">
        <v>2703</v>
      </c>
      <c r="C133" s="54" t="s">
        <v>2228</v>
      </c>
      <c r="E133" s="54" t="s">
        <v>2237</v>
      </c>
      <c r="F133" s="54" t="s">
        <v>506</v>
      </c>
      <c r="G133" s="54">
        <v>43700</v>
      </c>
      <c r="H133" s="54" t="s">
        <v>2251</v>
      </c>
      <c r="I133" s="54" t="s">
        <v>2258</v>
      </c>
      <c r="J133" s="54" t="s">
        <v>2318</v>
      </c>
    </row>
    <row r="134" spans="1:10">
      <c r="A134" s="54" t="s">
        <v>513</v>
      </c>
      <c r="B134" s="54" t="s">
        <v>2704</v>
      </c>
      <c r="C134" s="54" t="s">
        <v>2228</v>
      </c>
      <c r="E134" s="54" t="s">
        <v>2255</v>
      </c>
      <c r="F134" s="54" t="s">
        <v>506</v>
      </c>
      <c r="G134" s="54">
        <v>51200</v>
      </c>
      <c r="H134" s="54" t="s">
        <v>2245</v>
      </c>
      <c r="I134" s="54" t="s">
        <v>2258</v>
      </c>
      <c r="J134" s="54" t="s">
        <v>2334</v>
      </c>
    </row>
    <row r="135" spans="1:10">
      <c r="A135" s="54" t="s">
        <v>514</v>
      </c>
      <c r="B135" s="54" t="s">
        <v>2705</v>
      </c>
      <c r="C135" s="54" t="s">
        <v>2228</v>
      </c>
      <c r="E135" s="54" t="s">
        <v>2237</v>
      </c>
      <c r="F135" s="54" t="s">
        <v>506</v>
      </c>
      <c r="G135" s="54">
        <v>51100</v>
      </c>
      <c r="H135" s="54" t="s">
        <v>2251</v>
      </c>
      <c r="I135" s="54" t="s">
        <v>2260</v>
      </c>
      <c r="J135" s="54" t="s">
        <v>2335</v>
      </c>
    </row>
    <row r="136" spans="1:10">
      <c r="A136" s="54" t="s">
        <v>516</v>
      </c>
      <c r="B136" s="54" t="s">
        <v>2706</v>
      </c>
      <c r="C136" s="54" t="s">
        <v>2228</v>
      </c>
      <c r="E136" s="54" t="s">
        <v>2241</v>
      </c>
      <c r="F136" s="54" t="s">
        <v>506</v>
      </c>
      <c r="G136" s="54">
        <v>69900</v>
      </c>
      <c r="H136" s="54" t="s">
        <v>2236</v>
      </c>
      <c r="I136" s="54" t="s">
        <v>2232</v>
      </c>
      <c r="J136" s="54" t="s">
        <v>2363</v>
      </c>
    </row>
    <row r="137" spans="1:10">
      <c r="A137" s="54" t="s">
        <v>518</v>
      </c>
      <c r="B137" s="54" t="s">
        <v>2707</v>
      </c>
      <c r="C137" s="54" t="s">
        <v>2228</v>
      </c>
      <c r="E137" s="54" t="s">
        <v>2267</v>
      </c>
      <c r="F137" s="54" t="s">
        <v>519</v>
      </c>
      <c r="G137" s="54">
        <v>16200</v>
      </c>
      <c r="H137" s="54" t="s">
        <v>2245</v>
      </c>
      <c r="I137" s="54" t="s">
        <v>2266</v>
      </c>
      <c r="J137" s="54" t="s">
        <v>2366</v>
      </c>
    </row>
    <row r="138" spans="1:10">
      <c r="A138" s="54" t="s">
        <v>521</v>
      </c>
      <c r="B138" s="54" t="s">
        <v>2708</v>
      </c>
      <c r="C138" s="54" t="s">
        <v>2228</v>
      </c>
      <c r="E138" s="54" t="s">
        <v>2246</v>
      </c>
      <c r="F138" s="54" t="s">
        <v>519</v>
      </c>
      <c r="G138" s="54">
        <v>18500</v>
      </c>
      <c r="H138" s="54" t="s">
        <v>2245</v>
      </c>
      <c r="I138" s="54" t="s">
        <v>2266</v>
      </c>
      <c r="J138" s="54" t="s">
        <v>2367</v>
      </c>
    </row>
    <row r="139" spans="1:10">
      <c r="A139" s="54" t="s">
        <v>523</v>
      </c>
      <c r="B139" s="54" t="s">
        <v>2709</v>
      </c>
      <c r="C139" s="54" t="s">
        <v>2228</v>
      </c>
      <c r="E139" s="54" t="s">
        <v>2267</v>
      </c>
      <c r="F139" s="54" t="s">
        <v>519</v>
      </c>
      <c r="G139" s="54">
        <v>16100</v>
      </c>
      <c r="H139" s="54" t="s">
        <v>2240</v>
      </c>
      <c r="I139" s="54" t="s">
        <v>2266</v>
      </c>
      <c r="J139" s="54" t="s">
        <v>2368</v>
      </c>
    </row>
    <row r="140" spans="1:10">
      <c r="A140" s="54" t="s">
        <v>525</v>
      </c>
      <c r="B140" s="54" t="s">
        <v>2710</v>
      </c>
      <c r="C140" s="54" t="s">
        <v>2228</v>
      </c>
      <c r="E140" s="54" t="s">
        <v>2267</v>
      </c>
      <c r="F140" s="54" t="s">
        <v>519</v>
      </c>
      <c r="G140" s="54">
        <v>20200</v>
      </c>
      <c r="H140" s="54" t="s">
        <v>2251</v>
      </c>
      <c r="I140" s="54" t="s">
        <v>2244</v>
      </c>
      <c r="J140" s="54" t="s">
        <v>2303</v>
      </c>
    </row>
    <row r="141" spans="1:10">
      <c r="A141" s="54" t="s">
        <v>527</v>
      </c>
      <c r="B141" s="54" t="s">
        <v>2711</v>
      </c>
      <c r="C141" s="54" t="s">
        <v>2228</v>
      </c>
      <c r="E141" s="54" t="s">
        <v>2246</v>
      </c>
      <c r="F141" s="54" t="s">
        <v>519</v>
      </c>
      <c r="G141" s="54">
        <v>21800</v>
      </c>
      <c r="H141" s="54" t="s">
        <v>2251</v>
      </c>
      <c r="I141" s="54" t="s">
        <v>2244</v>
      </c>
      <c r="J141" s="54" t="s">
        <v>2367</v>
      </c>
    </row>
    <row r="142" spans="1:10">
      <c r="A142" s="54" t="s">
        <v>529</v>
      </c>
      <c r="B142" s="54" t="s">
        <v>2712</v>
      </c>
      <c r="C142" s="54" t="s">
        <v>2228</v>
      </c>
      <c r="E142" s="54" t="s">
        <v>2267</v>
      </c>
      <c r="F142" s="54" t="s">
        <v>519</v>
      </c>
      <c r="G142" s="54">
        <v>18600</v>
      </c>
      <c r="H142" s="54" t="s">
        <v>2245</v>
      </c>
      <c r="I142" s="54" t="s">
        <v>2244</v>
      </c>
      <c r="J142" s="54" t="s">
        <v>2369</v>
      </c>
    </row>
    <row r="143" spans="1:10">
      <c r="A143" s="54" t="s">
        <v>531</v>
      </c>
      <c r="B143" s="54" t="s">
        <v>2713</v>
      </c>
      <c r="C143" s="54" t="s">
        <v>2228</v>
      </c>
      <c r="E143" s="54" t="s">
        <v>2267</v>
      </c>
      <c r="F143" s="54" t="s">
        <v>519</v>
      </c>
      <c r="G143" s="54">
        <v>17700</v>
      </c>
      <c r="H143" s="54" t="s">
        <v>2240</v>
      </c>
      <c r="I143" s="54" t="s">
        <v>2244</v>
      </c>
      <c r="J143" s="54" t="s">
        <v>2370</v>
      </c>
    </row>
    <row r="144" spans="1:10">
      <c r="A144" s="54" t="s">
        <v>533</v>
      </c>
      <c r="B144" s="54" t="s">
        <v>2714</v>
      </c>
      <c r="C144" s="54" t="s">
        <v>2228</v>
      </c>
      <c r="E144" s="54" t="s">
        <v>2267</v>
      </c>
      <c r="F144" s="54" t="s">
        <v>519</v>
      </c>
      <c r="G144" s="54">
        <v>20800</v>
      </c>
      <c r="H144" s="54" t="s">
        <v>2251</v>
      </c>
      <c r="I144" s="54" t="s">
        <v>2247</v>
      </c>
      <c r="J144" s="54" t="s">
        <v>2369</v>
      </c>
    </row>
    <row r="145" spans="1:10">
      <c r="A145" s="54" t="s">
        <v>535</v>
      </c>
      <c r="B145" s="54" t="s">
        <v>2715</v>
      </c>
      <c r="C145" s="54" t="s">
        <v>2228</v>
      </c>
      <c r="E145" s="54" t="s">
        <v>2267</v>
      </c>
      <c r="F145" s="54" t="s">
        <v>519</v>
      </c>
      <c r="G145" s="54">
        <v>20800</v>
      </c>
      <c r="H145" s="54" t="s">
        <v>2245</v>
      </c>
      <c r="I145" s="54" t="s">
        <v>2247</v>
      </c>
      <c r="J145" s="54" t="s">
        <v>2371</v>
      </c>
    </row>
    <row r="146" spans="1:10">
      <c r="A146" s="54" t="s">
        <v>537</v>
      </c>
      <c r="B146" s="54" t="s">
        <v>2716</v>
      </c>
      <c r="C146" s="54" t="s">
        <v>2228</v>
      </c>
      <c r="E146" s="54" t="s">
        <v>2246</v>
      </c>
      <c r="F146" s="54" t="s">
        <v>519</v>
      </c>
      <c r="G146" s="54">
        <v>29300</v>
      </c>
      <c r="H146" s="54" t="s">
        <v>2248</v>
      </c>
      <c r="I146" s="54" t="s">
        <v>2252</v>
      </c>
      <c r="J146" s="54" t="s">
        <v>2372</v>
      </c>
    </row>
    <row r="147" spans="1:10">
      <c r="A147" s="54" t="s">
        <v>538</v>
      </c>
      <c r="B147" s="54" t="s">
        <v>2717</v>
      </c>
      <c r="C147" s="54" t="s">
        <v>2228</v>
      </c>
      <c r="E147" s="54" t="s">
        <v>2249</v>
      </c>
      <c r="F147" s="54" t="s">
        <v>519</v>
      </c>
      <c r="G147" s="54">
        <v>31900</v>
      </c>
      <c r="H147" s="54" t="s">
        <v>2251</v>
      </c>
      <c r="I147" s="54" t="s">
        <v>2254</v>
      </c>
      <c r="J147" s="54" t="s">
        <v>2345</v>
      </c>
    </row>
    <row r="148" spans="1:10">
      <c r="A148" s="54" t="s">
        <v>539</v>
      </c>
      <c r="B148" s="54" t="s">
        <v>2718</v>
      </c>
      <c r="C148" s="54" t="s">
        <v>2228</v>
      </c>
      <c r="E148" s="54" t="s">
        <v>2249</v>
      </c>
      <c r="F148" s="54" t="s">
        <v>519</v>
      </c>
      <c r="G148" s="54">
        <v>30500</v>
      </c>
      <c r="H148" s="54" t="s">
        <v>2251</v>
      </c>
      <c r="I148" s="54" t="s">
        <v>2254</v>
      </c>
      <c r="J148" s="54" t="s">
        <v>2299</v>
      </c>
    </row>
    <row r="149" spans="1:10">
      <c r="A149" s="54" t="s">
        <v>541</v>
      </c>
      <c r="B149" s="54" t="s">
        <v>2719</v>
      </c>
      <c r="C149" s="54" t="s">
        <v>2228</v>
      </c>
      <c r="E149" s="54" t="s">
        <v>2246</v>
      </c>
      <c r="F149" s="54" t="s">
        <v>519</v>
      </c>
      <c r="G149" s="54">
        <v>28400</v>
      </c>
      <c r="H149" s="54" t="s">
        <v>2245</v>
      </c>
      <c r="I149" s="54" t="s">
        <v>2254</v>
      </c>
      <c r="J149" s="54" t="s">
        <v>2316</v>
      </c>
    </row>
    <row r="150" spans="1:10">
      <c r="A150" s="54" t="s">
        <v>543</v>
      </c>
      <c r="B150" s="54" t="s">
        <v>2618</v>
      </c>
      <c r="C150" s="54" t="s">
        <v>2228</v>
      </c>
      <c r="E150" s="54" t="s">
        <v>2237</v>
      </c>
      <c r="F150" s="54" t="s">
        <v>519</v>
      </c>
      <c r="G150" s="54">
        <v>52300</v>
      </c>
      <c r="H150" s="54" t="s">
        <v>2233</v>
      </c>
      <c r="I150" s="54" t="s">
        <v>2235</v>
      </c>
      <c r="J150" s="54" t="s">
        <v>2319</v>
      </c>
    </row>
    <row r="151" spans="1:10">
      <c r="A151" s="54" t="s">
        <v>544</v>
      </c>
      <c r="B151" s="54" t="s">
        <v>2720</v>
      </c>
      <c r="C151" s="54" t="s">
        <v>2228</v>
      </c>
      <c r="E151" s="54" t="s">
        <v>2255</v>
      </c>
      <c r="F151" s="54" t="s">
        <v>519</v>
      </c>
      <c r="G151" s="54">
        <v>48900</v>
      </c>
      <c r="H151" s="54" t="s">
        <v>2248</v>
      </c>
      <c r="I151" s="54" t="s">
        <v>2235</v>
      </c>
      <c r="J151" s="54" t="s">
        <v>2315</v>
      </c>
    </row>
    <row r="152" spans="1:10">
      <c r="A152" s="54" t="s">
        <v>546</v>
      </c>
      <c r="B152" s="54" t="s">
        <v>2721</v>
      </c>
      <c r="C152" s="54" t="s">
        <v>2228</v>
      </c>
      <c r="E152" s="54" t="s">
        <v>2234</v>
      </c>
      <c r="F152" s="54" t="s">
        <v>547</v>
      </c>
      <c r="G152" s="54">
        <v>29500</v>
      </c>
      <c r="H152" s="54" t="s">
        <v>2251</v>
      </c>
      <c r="I152" s="54" t="s">
        <v>2239</v>
      </c>
      <c r="J152" s="54" t="s">
        <v>2373</v>
      </c>
    </row>
    <row r="153" spans="1:10">
      <c r="A153" s="54" t="s">
        <v>550</v>
      </c>
      <c r="B153" s="54" t="s">
        <v>2722</v>
      </c>
      <c r="C153" s="54" t="s">
        <v>2228</v>
      </c>
      <c r="E153" s="54" t="s">
        <v>2267</v>
      </c>
      <c r="F153" s="54" t="s">
        <v>547</v>
      </c>
      <c r="G153" s="54">
        <v>14900</v>
      </c>
      <c r="H153" s="54" t="s">
        <v>2245</v>
      </c>
      <c r="I153" s="54" t="s">
        <v>2239</v>
      </c>
      <c r="J153" s="54" t="s">
        <v>2229</v>
      </c>
    </row>
    <row r="154" spans="1:10">
      <c r="A154" s="54" t="s">
        <v>551</v>
      </c>
      <c r="B154" s="54" t="s">
        <v>2723</v>
      </c>
      <c r="C154" s="54" t="s">
        <v>2228</v>
      </c>
      <c r="E154" s="54" t="s">
        <v>2241</v>
      </c>
      <c r="F154" s="54" t="s">
        <v>547</v>
      </c>
      <c r="G154" s="54">
        <v>29800</v>
      </c>
      <c r="H154" s="54" t="s">
        <v>2240</v>
      </c>
      <c r="I154" s="54" t="s">
        <v>2239</v>
      </c>
      <c r="J154" s="54" t="s">
        <v>2374</v>
      </c>
    </row>
    <row r="155" spans="1:10">
      <c r="A155" s="54" t="s">
        <v>553</v>
      </c>
      <c r="B155" s="54" t="s">
        <v>2724</v>
      </c>
      <c r="C155" s="54" t="s">
        <v>2228</v>
      </c>
      <c r="E155" s="54" t="s">
        <v>2246</v>
      </c>
      <c r="F155" s="54" t="s">
        <v>547</v>
      </c>
      <c r="G155" s="54">
        <v>20200</v>
      </c>
      <c r="H155" s="54" t="s">
        <v>2236</v>
      </c>
      <c r="I155" s="54" t="s">
        <v>2266</v>
      </c>
      <c r="J155" s="54" t="s">
        <v>2375</v>
      </c>
    </row>
    <row r="156" spans="1:10">
      <c r="A156" s="54" t="s">
        <v>554</v>
      </c>
      <c r="B156" s="54" t="s">
        <v>2725</v>
      </c>
      <c r="C156" s="54" t="s">
        <v>2228</v>
      </c>
      <c r="E156" s="54" t="s">
        <v>2246</v>
      </c>
      <c r="F156" s="54" t="s">
        <v>547</v>
      </c>
      <c r="G156" s="54">
        <v>16600</v>
      </c>
      <c r="H156" s="54" t="s">
        <v>2245</v>
      </c>
      <c r="I156" s="54" t="s">
        <v>2266</v>
      </c>
      <c r="J156" s="54" t="s">
        <v>2376</v>
      </c>
    </row>
    <row r="157" spans="1:10">
      <c r="A157" s="54" t="s">
        <v>556</v>
      </c>
      <c r="B157" s="54" t="s">
        <v>2726</v>
      </c>
      <c r="C157" s="54" t="s">
        <v>2228</v>
      </c>
      <c r="E157" s="54" t="s">
        <v>2234</v>
      </c>
      <c r="F157" s="54" t="s">
        <v>547</v>
      </c>
      <c r="G157" s="54">
        <v>35900</v>
      </c>
      <c r="H157" s="54" t="s">
        <v>2236</v>
      </c>
      <c r="I157" s="54" t="s">
        <v>2244</v>
      </c>
      <c r="J157" s="54" t="s">
        <v>2377</v>
      </c>
    </row>
    <row r="158" spans="1:10">
      <c r="A158" s="54" t="s">
        <v>558</v>
      </c>
      <c r="B158" s="54" t="s">
        <v>2727</v>
      </c>
      <c r="C158" s="54" t="s">
        <v>2228</v>
      </c>
      <c r="E158" s="54" t="s">
        <v>2241</v>
      </c>
      <c r="F158" s="54" t="s">
        <v>547</v>
      </c>
      <c r="G158" s="54">
        <v>32100</v>
      </c>
      <c r="H158" s="54" t="s">
        <v>2251</v>
      </c>
      <c r="I158" s="54" t="s">
        <v>2244</v>
      </c>
      <c r="J158" s="54" t="s">
        <v>2378</v>
      </c>
    </row>
    <row r="159" spans="1:10">
      <c r="A159" s="54" t="s">
        <v>559</v>
      </c>
      <c r="B159" s="54" t="s">
        <v>2728</v>
      </c>
      <c r="C159" s="54" t="s">
        <v>2228</v>
      </c>
      <c r="E159" s="54" t="s">
        <v>2246</v>
      </c>
      <c r="F159" s="54" t="s">
        <v>547</v>
      </c>
      <c r="G159" s="54">
        <v>24200</v>
      </c>
      <c r="H159" s="54" t="s">
        <v>2251</v>
      </c>
      <c r="I159" s="54" t="s">
        <v>2247</v>
      </c>
      <c r="J159" s="54" t="s">
        <v>2290</v>
      </c>
    </row>
    <row r="160" spans="1:10">
      <c r="A160" s="54" t="s">
        <v>561</v>
      </c>
      <c r="B160" s="54" t="s">
        <v>2729</v>
      </c>
      <c r="C160" s="54" t="s">
        <v>2228</v>
      </c>
      <c r="E160" s="54" t="s">
        <v>2249</v>
      </c>
      <c r="F160" s="54" t="s">
        <v>547</v>
      </c>
      <c r="G160" s="54">
        <v>23500</v>
      </c>
      <c r="H160" s="54" t="s">
        <v>2251</v>
      </c>
      <c r="I160" s="54" t="s">
        <v>2247</v>
      </c>
      <c r="J160" s="54" t="s">
        <v>2369</v>
      </c>
    </row>
    <row r="161" spans="1:10">
      <c r="A161" s="54" t="s">
        <v>562</v>
      </c>
      <c r="B161" s="54" t="s">
        <v>2730</v>
      </c>
      <c r="C161" s="54" t="s">
        <v>2228</v>
      </c>
      <c r="E161" s="54" t="s">
        <v>2246</v>
      </c>
      <c r="F161" s="54" t="s">
        <v>547</v>
      </c>
      <c r="G161" s="54">
        <v>20400</v>
      </c>
      <c r="H161" s="54" t="s">
        <v>2245</v>
      </c>
      <c r="I161" s="54" t="s">
        <v>2247</v>
      </c>
      <c r="J161" s="54" t="s">
        <v>2290</v>
      </c>
    </row>
    <row r="162" spans="1:10">
      <c r="A162" s="54" t="s">
        <v>563</v>
      </c>
      <c r="B162" s="54" t="s">
        <v>2731</v>
      </c>
      <c r="C162" s="54" t="s">
        <v>2228</v>
      </c>
      <c r="E162" s="54" t="s">
        <v>2249</v>
      </c>
      <c r="F162" s="54" t="s">
        <v>547</v>
      </c>
      <c r="G162" s="54">
        <v>30300</v>
      </c>
      <c r="H162" s="54" t="s">
        <v>2236</v>
      </c>
      <c r="I162" s="54" t="s">
        <v>2252</v>
      </c>
      <c r="J162" s="54" t="s">
        <v>2379</v>
      </c>
    </row>
    <row r="163" spans="1:10">
      <c r="A163" s="54" t="s">
        <v>564</v>
      </c>
      <c r="B163" s="54" t="s">
        <v>2732</v>
      </c>
      <c r="C163" s="54" t="s">
        <v>2228</v>
      </c>
      <c r="E163" s="54" t="s">
        <v>2249</v>
      </c>
      <c r="F163" s="54" t="s">
        <v>547</v>
      </c>
      <c r="G163" s="54">
        <v>29500</v>
      </c>
      <c r="H163" s="54" t="s">
        <v>2236</v>
      </c>
      <c r="I163" s="54" t="s">
        <v>2252</v>
      </c>
      <c r="J163" s="54" t="s">
        <v>2380</v>
      </c>
    </row>
    <row r="164" spans="1:10">
      <c r="A164" s="54" t="s">
        <v>565</v>
      </c>
      <c r="B164" s="54" t="s">
        <v>2733</v>
      </c>
      <c r="C164" s="54" t="s">
        <v>2228</v>
      </c>
      <c r="E164" s="54" t="s">
        <v>2249</v>
      </c>
      <c r="F164" s="54" t="s">
        <v>547</v>
      </c>
      <c r="G164" s="54">
        <v>25000</v>
      </c>
      <c r="H164" s="54" t="s">
        <v>2251</v>
      </c>
      <c r="I164" s="54" t="s">
        <v>2252</v>
      </c>
      <c r="J164" s="54" t="s">
        <v>2381</v>
      </c>
    </row>
    <row r="165" spans="1:10">
      <c r="A165" s="54" t="s">
        <v>566</v>
      </c>
      <c r="B165" s="54" t="s">
        <v>2734</v>
      </c>
      <c r="C165" s="54" t="s">
        <v>2228</v>
      </c>
      <c r="E165" s="54" t="s">
        <v>2237</v>
      </c>
      <c r="F165" s="54" t="s">
        <v>547</v>
      </c>
      <c r="G165" s="54">
        <v>34300</v>
      </c>
      <c r="H165" s="54" t="s">
        <v>2251</v>
      </c>
      <c r="I165" s="54" t="s">
        <v>2252</v>
      </c>
      <c r="J165" s="54" t="s">
        <v>2299</v>
      </c>
    </row>
    <row r="166" spans="1:10">
      <c r="A166" s="54" t="s">
        <v>567</v>
      </c>
      <c r="B166" s="54" t="s">
        <v>2735</v>
      </c>
      <c r="C166" s="54" t="s">
        <v>2228</v>
      </c>
      <c r="E166" s="54" t="s">
        <v>2246</v>
      </c>
      <c r="F166" s="54" t="s">
        <v>547</v>
      </c>
      <c r="G166" s="54">
        <v>23100</v>
      </c>
      <c r="H166" s="54" t="s">
        <v>2245</v>
      </c>
      <c r="I166" s="54" t="s">
        <v>2252</v>
      </c>
      <c r="J166" s="54" t="s">
        <v>2379</v>
      </c>
    </row>
    <row r="167" spans="1:10">
      <c r="A167" s="54" t="s">
        <v>568</v>
      </c>
      <c r="B167" s="54" t="s">
        <v>2598</v>
      </c>
      <c r="C167" s="54" t="s">
        <v>2228</v>
      </c>
      <c r="E167" s="54" t="s">
        <v>2255</v>
      </c>
      <c r="F167" s="54" t="s">
        <v>547</v>
      </c>
      <c r="G167" s="54">
        <v>35200</v>
      </c>
      <c r="H167" s="54" t="s">
        <v>2248</v>
      </c>
      <c r="I167" s="54" t="s">
        <v>2254</v>
      </c>
      <c r="J167" s="54" t="s">
        <v>2306</v>
      </c>
    </row>
    <row r="168" spans="1:10">
      <c r="A168" s="54" t="s">
        <v>569</v>
      </c>
      <c r="B168" s="54" t="s">
        <v>2599</v>
      </c>
      <c r="C168" s="54" t="s">
        <v>2228</v>
      </c>
      <c r="E168" s="54" t="s">
        <v>2249</v>
      </c>
      <c r="F168" s="54" t="s">
        <v>547</v>
      </c>
      <c r="G168" s="54">
        <v>30700</v>
      </c>
      <c r="H168" s="54" t="s">
        <v>2236</v>
      </c>
      <c r="I168" s="54" t="s">
        <v>2254</v>
      </c>
      <c r="J168" s="54" t="s">
        <v>2307</v>
      </c>
    </row>
    <row r="169" spans="1:10">
      <c r="A169" s="54" t="s">
        <v>570</v>
      </c>
      <c r="B169" s="54" t="s">
        <v>2599</v>
      </c>
      <c r="C169" s="54" t="s">
        <v>2228</v>
      </c>
      <c r="E169" s="54" t="s">
        <v>2249</v>
      </c>
      <c r="F169" s="54" t="s">
        <v>547</v>
      </c>
      <c r="G169" s="54">
        <v>32100</v>
      </c>
      <c r="H169" s="54" t="s">
        <v>2236</v>
      </c>
      <c r="I169" s="54" t="s">
        <v>2254</v>
      </c>
      <c r="J169" s="54" t="s">
        <v>2307</v>
      </c>
    </row>
    <row r="170" spans="1:10">
      <c r="A170" s="54" t="s">
        <v>571</v>
      </c>
      <c r="B170" s="54" t="s">
        <v>2600</v>
      </c>
      <c r="C170" s="54" t="s">
        <v>2228</v>
      </c>
      <c r="E170" s="54" t="s">
        <v>2255</v>
      </c>
      <c r="F170" s="54" t="s">
        <v>547</v>
      </c>
      <c r="G170" s="54">
        <v>34400</v>
      </c>
      <c r="H170" s="54" t="s">
        <v>2236</v>
      </c>
      <c r="I170" s="54" t="s">
        <v>2254</v>
      </c>
      <c r="J170" s="54" t="s">
        <v>2300</v>
      </c>
    </row>
    <row r="171" spans="1:10">
      <c r="A171" s="54" t="s">
        <v>572</v>
      </c>
      <c r="B171" s="54" t="s">
        <v>2601</v>
      </c>
      <c r="C171" s="54" t="s">
        <v>2228</v>
      </c>
      <c r="E171" s="54" t="s">
        <v>2241</v>
      </c>
      <c r="F171" s="54" t="s">
        <v>547</v>
      </c>
      <c r="G171" s="54">
        <v>53800</v>
      </c>
      <c r="H171" s="54" t="s">
        <v>2236</v>
      </c>
      <c r="I171" s="54" t="s">
        <v>2254</v>
      </c>
      <c r="J171" s="54" t="s">
        <v>2308</v>
      </c>
    </row>
    <row r="172" spans="1:10">
      <c r="A172" s="54" t="s">
        <v>573</v>
      </c>
      <c r="B172" s="54" t="s">
        <v>2718</v>
      </c>
      <c r="C172" s="54" t="s">
        <v>2228</v>
      </c>
      <c r="E172" s="54" t="s">
        <v>2249</v>
      </c>
      <c r="F172" s="54" t="s">
        <v>547</v>
      </c>
      <c r="G172" s="54">
        <v>27400</v>
      </c>
      <c r="H172" s="54" t="s">
        <v>2251</v>
      </c>
      <c r="I172" s="54" t="s">
        <v>2254</v>
      </c>
      <c r="J172" s="54" t="s">
        <v>2299</v>
      </c>
    </row>
    <row r="173" spans="1:10">
      <c r="A173" s="54" t="s">
        <v>575</v>
      </c>
      <c r="B173" s="54" t="s">
        <v>2736</v>
      </c>
      <c r="C173" s="54" t="s">
        <v>2228</v>
      </c>
      <c r="E173" s="54" t="s">
        <v>2249</v>
      </c>
      <c r="F173" s="54" t="s">
        <v>547</v>
      </c>
      <c r="G173" s="54">
        <v>33200</v>
      </c>
      <c r="H173" s="54" t="s">
        <v>2245</v>
      </c>
      <c r="I173" s="54" t="s">
        <v>2254</v>
      </c>
      <c r="J173" s="54" t="s">
        <v>2316</v>
      </c>
    </row>
    <row r="174" spans="1:10">
      <c r="A174" s="54" t="s">
        <v>576</v>
      </c>
      <c r="B174" s="54" t="s">
        <v>2737</v>
      </c>
      <c r="C174" s="54" t="s">
        <v>2228</v>
      </c>
      <c r="E174" s="54" t="s">
        <v>2237</v>
      </c>
      <c r="F174" s="54" t="s">
        <v>547</v>
      </c>
      <c r="G174" s="54">
        <v>41500</v>
      </c>
      <c r="H174" s="54" t="s">
        <v>2253</v>
      </c>
      <c r="I174" s="54" t="s">
        <v>2257</v>
      </c>
      <c r="J174" s="54" t="s">
        <v>2382</v>
      </c>
    </row>
    <row r="175" spans="1:10">
      <c r="A175" s="54" t="s">
        <v>577</v>
      </c>
      <c r="B175" s="54" t="s">
        <v>2610</v>
      </c>
      <c r="C175" s="54" t="s">
        <v>2228</v>
      </c>
      <c r="E175" s="54" t="s">
        <v>2255</v>
      </c>
      <c r="F175" s="54" t="s">
        <v>547</v>
      </c>
      <c r="G175" s="54">
        <v>41400</v>
      </c>
      <c r="H175" s="54" t="s">
        <v>2248</v>
      </c>
      <c r="I175" s="54" t="s">
        <v>2257</v>
      </c>
      <c r="J175" s="54" t="s">
        <v>2314</v>
      </c>
    </row>
    <row r="176" spans="1:10">
      <c r="A176" s="54" t="s">
        <v>578</v>
      </c>
      <c r="B176" s="54" t="s">
        <v>2738</v>
      </c>
      <c r="C176" s="54" t="s">
        <v>2228</v>
      </c>
      <c r="E176" s="54" t="s">
        <v>2255</v>
      </c>
      <c r="F176" s="54" t="s">
        <v>547</v>
      </c>
      <c r="G176" s="54">
        <v>33300</v>
      </c>
      <c r="H176" s="54" t="s">
        <v>2236</v>
      </c>
      <c r="I176" s="54" t="s">
        <v>2257</v>
      </c>
      <c r="J176" s="54" t="s">
        <v>2307</v>
      </c>
    </row>
    <row r="177" spans="1:10">
      <c r="A177" s="54" t="s">
        <v>579</v>
      </c>
      <c r="B177" s="54" t="s">
        <v>2613</v>
      </c>
      <c r="C177" s="54" t="s">
        <v>2228</v>
      </c>
      <c r="E177" s="54" t="s">
        <v>2237</v>
      </c>
      <c r="F177" s="54" t="s">
        <v>547</v>
      </c>
      <c r="G177" s="54">
        <v>38700</v>
      </c>
      <c r="H177" s="54" t="s">
        <v>2236</v>
      </c>
      <c r="I177" s="54" t="s">
        <v>2257</v>
      </c>
      <c r="J177" s="54" t="s">
        <v>2316</v>
      </c>
    </row>
    <row r="178" spans="1:10">
      <c r="A178" s="54" t="s">
        <v>580</v>
      </c>
      <c r="B178" s="54" t="s">
        <v>2615</v>
      </c>
      <c r="C178" s="54" t="s">
        <v>2228</v>
      </c>
      <c r="E178" s="54" t="s">
        <v>2255</v>
      </c>
      <c r="F178" s="54" t="s">
        <v>547</v>
      </c>
      <c r="G178" s="54">
        <v>31700</v>
      </c>
      <c r="H178" s="54" t="s">
        <v>2251</v>
      </c>
      <c r="I178" s="54" t="s">
        <v>2257</v>
      </c>
      <c r="J178" s="54" t="s">
        <v>2317</v>
      </c>
    </row>
    <row r="179" spans="1:10">
      <c r="A179" s="54" t="s">
        <v>581</v>
      </c>
      <c r="B179" s="54" t="s">
        <v>2618</v>
      </c>
      <c r="C179" s="54" t="s">
        <v>2228</v>
      </c>
      <c r="E179" s="54" t="s">
        <v>2237</v>
      </c>
      <c r="F179" s="54" t="s">
        <v>547</v>
      </c>
      <c r="G179" s="54">
        <v>48100</v>
      </c>
      <c r="H179" s="54" t="s">
        <v>2233</v>
      </c>
      <c r="I179" s="54" t="s">
        <v>2235</v>
      </c>
      <c r="J179" s="54" t="s">
        <v>2319</v>
      </c>
    </row>
    <row r="180" spans="1:10">
      <c r="A180" s="54" t="s">
        <v>583</v>
      </c>
      <c r="B180" s="54" t="s">
        <v>2739</v>
      </c>
      <c r="C180" s="54" t="s">
        <v>2228</v>
      </c>
      <c r="E180" s="54" t="s">
        <v>2255</v>
      </c>
      <c r="F180" s="54" t="s">
        <v>547</v>
      </c>
      <c r="G180" s="54">
        <v>41900</v>
      </c>
      <c r="H180" s="54" t="s">
        <v>2253</v>
      </c>
      <c r="I180" s="54" t="s">
        <v>2235</v>
      </c>
      <c r="J180" s="54" t="s">
        <v>2383</v>
      </c>
    </row>
    <row r="181" spans="1:10">
      <c r="A181" s="54" t="s">
        <v>584</v>
      </c>
      <c r="B181" s="54" t="s">
        <v>2621</v>
      </c>
      <c r="C181" s="54" t="s">
        <v>2228</v>
      </c>
      <c r="E181" s="54" t="s">
        <v>2237</v>
      </c>
      <c r="F181" s="54" t="s">
        <v>547</v>
      </c>
      <c r="G181" s="54">
        <v>43800</v>
      </c>
      <c r="H181" s="54" t="s">
        <v>2253</v>
      </c>
      <c r="I181" s="54" t="s">
        <v>2235</v>
      </c>
      <c r="J181" s="54" t="s">
        <v>2322</v>
      </c>
    </row>
    <row r="182" spans="1:10">
      <c r="A182" s="54" t="s">
        <v>586</v>
      </c>
      <c r="B182" s="54" t="s">
        <v>2740</v>
      </c>
      <c r="C182" s="54" t="s">
        <v>2228</v>
      </c>
      <c r="E182" s="54" t="s">
        <v>2261</v>
      </c>
      <c r="F182" s="54" t="s">
        <v>547</v>
      </c>
      <c r="G182" s="54">
        <v>71000</v>
      </c>
      <c r="H182" s="54" t="s">
        <v>2253</v>
      </c>
      <c r="I182" s="54" t="s">
        <v>2235</v>
      </c>
      <c r="J182" s="54" t="s">
        <v>2314</v>
      </c>
    </row>
    <row r="183" spans="1:10">
      <c r="A183" s="54" t="s">
        <v>587</v>
      </c>
      <c r="B183" s="54" t="s">
        <v>2741</v>
      </c>
      <c r="C183" s="54" t="s">
        <v>2228</v>
      </c>
      <c r="E183" s="54" t="s">
        <v>2237</v>
      </c>
      <c r="F183" s="54" t="s">
        <v>547</v>
      </c>
      <c r="G183" s="54">
        <v>40100</v>
      </c>
      <c r="H183" s="54" t="s">
        <v>2248</v>
      </c>
      <c r="I183" s="54" t="s">
        <v>2235</v>
      </c>
      <c r="J183" s="54" t="s">
        <v>2324</v>
      </c>
    </row>
    <row r="184" spans="1:10">
      <c r="A184" s="54" t="s">
        <v>588</v>
      </c>
      <c r="B184" s="54" t="s">
        <v>2624</v>
      </c>
      <c r="C184" s="54" t="s">
        <v>2228</v>
      </c>
      <c r="E184" s="54" t="s">
        <v>2241</v>
      </c>
      <c r="F184" s="54" t="s">
        <v>547</v>
      </c>
      <c r="G184" s="54">
        <v>49100</v>
      </c>
      <c r="H184" s="54" t="s">
        <v>2248</v>
      </c>
      <c r="I184" s="54" t="s">
        <v>2235</v>
      </c>
      <c r="J184" s="54" t="s">
        <v>2317</v>
      </c>
    </row>
    <row r="185" spans="1:10">
      <c r="A185" s="54" t="s">
        <v>589</v>
      </c>
      <c r="B185" s="54" t="s">
        <v>2742</v>
      </c>
      <c r="C185" s="54" t="s">
        <v>2228</v>
      </c>
      <c r="E185" s="54" t="s">
        <v>2255</v>
      </c>
      <c r="F185" s="54" t="s">
        <v>547</v>
      </c>
      <c r="G185" s="54">
        <v>41100</v>
      </c>
      <c r="H185" s="54" t="s">
        <v>2236</v>
      </c>
      <c r="I185" s="54" t="s">
        <v>2235</v>
      </c>
      <c r="J185" s="54" t="s">
        <v>2384</v>
      </c>
    </row>
    <row r="186" spans="1:10">
      <c r="A186" s="54" t="s">
        <v>590</v>
      </c>
      <c r="B186" s="54" t="s">
        <v>2577</v>
      </c>
      <c r="C186" s="54" t="s">
        <v>2228</v>
      </c>
      <c r="E186" s="54" t="s">
        <v>2237</v>
      </c>
      <c r="F186" s="54" t="s">
        <v>547</v>
      </c>
      <c r="G186" s="54">
        <v>37400</v>
      </c>
      <c r="H186" s="54" t="s">
        <v>2236</v>
      </c>
      <c r="I186" s="54" t="s">
        <v>2235</v>
      </c>
      <c r="J186" s="54" t="s">
        <v>2289</v>
      </c>
    </row>
    <row r="187" spans="1:10">
      <c r="A187" s="54" t="s">
        <v>592</v>
      </c>
      <c r="B187" s="54" t="s">
        <v>2743</v>
      </c>
      <c r="C187" s="54" t="s">
        <v>2228</v>
      </c>
      <c r="E187" s="54" t="s">
        <v>2237</v>
      </c>
      <c r="F187" s="54" t="s">
        <v>547</v>
      </c>
      <c r="G187" s="54">
        <v>37400</v>
      </c>
      <c r="H187" s="54" t="s">
        <v>2236</v>
      </c>
      <c r="I187" s="54" t="s">
        <v>2235</v>
      </c>
      <c r="J187" s="54" t="s">
        <v>2385</v>
      </c>
    </row>
    <row r="188" spans="1:10">
      <c r="A188" s="54" t="s">
        <v>593</v>
      </c>
      <c r="B188" s="54" t="s">
        <v>2628</v>
      </c>
      <c r="C188" s="54" t="s">
        <v>2228</v>
      </c>
      <c r="E188" s="54" t="s">
        <v>2237</v>
      </c>
      <c r="F188" s="54" t="s">
        <v>547</v>
      </c>
      <c r="G188" s="54">
        <v>37400</v>
      </c>
      <c r="H188" s="54" t="s">
        <v>2236</v>
      </c>
      <c r="I188" s="54" t="s">
        <v>2235</v>
      </c>
      <c r="J188" s="54" t="s">
        <v>2327</v>
      </c>
    </row>
    <row r="189" spans="1:10">
      <c r="A189" s="54" t="s">
        <v>594</v>
      </c>
      <c r="B189" s="54" t="s">
        <v>2744</v>
      </c>
      <c r="C189" s="54" t="s">
        <v>2228</v>
      </c>
      <c r="E189" s="54" t="s">
        <v>2237</v>
      </c>
      <c r="F189" s="54" t="s">
        <v>547</v>
      </c>
      <c r="G189" s="54">
        <v>49700</v>
      </c>
      <c r="H189" s="54" t="s">
        <v>2233</v>
      </c>
      <c r="I189" s="54" t="s">
        <v>2258</v>
      </c>
      <c r="J189" s="54" t="s">
        <v>2314</v>
      </c>
    </row>
    <row r="190" spans="1:10">
      <c r="A190" s="54" t="s">
        <v>595</v>
      </c>
      <c r="B190" s="54" t="s">
        <v>2745</v>
      </c>
      <c r="C190" s="54" t="s">
        <v>2228</v>
      </c>
      <c r="E190" s="54" t="s">
        <v>2237</v>
      </c>
      <c r="F190" s="54" t="s">
        <v>547</v>
      </c>
      <c r="G190" s="54">
        <v>48500</v>
      </c>
      <c r="H190" s="54" t="s">
        <v>2253</v>
      </c>
      <c r="I190" s="54" t="s">
        <v>2258</v>
      </c>
      <c r="J190" s="54" t="s">
        <v>2315</v>
      </c>
    </row>
    <row r="191" spans="1:10">
      <c r="A191" s="54" t="s">
        <v>596</v>
      </c>
      <c r="B191" s="54" t="s">
        <v>2746</v>
      </c>
      <c r="C191" s="54" t="s">
        <v>2228</v>
      </c>
      <c r="E191" s="54" t="s">
        <v>2237</v>
      </c>
      <c r="F191" s="54" t="s">
        <v>547</v>
      </c>
      <c r="G191" s="54">
        <v>53400</v>
      </c>
      <c r="H191" s="54" t="s">
        <v>2253</v>
      </c>
      <c r="I191" s="54" t="s">
        <v>2258</v>
      </c>
      <c r="J191" s="54" t="s">
        <v>2327</v>
      </c>
    </row>
    <row r="192" spans="1:10">
      <c r="A192" s="54" t="s">
        <v>598</v>
      </c>
      <c r="B192" s="54" t="s">
        <v>2747</v>
      </c>
      <c r="C192" s="54" t="s">
        <v>2228</v>
      </c>
      <c r="E192" s="54" t="s">
        <v>2261</v>
      </c>
      <c r="F192" s="54" t="s">
        <v>547</v>
      </c>
      <c r="G192" s="54">
        <v>75500</v>
      </c>
      <c r="H192" s="54" t="s">
        <v>2253</v>
      </c>
      <c r="I192" s="54" t="s">
        <v>2258</v>
      </c>
      <c r="J192" s="54" t="s">
        <v>2310</v>
      </c>
    </row>
    <row r="193" spans="1:10">
      <c r="A193" s="54" t="s">
        <v>599</v>
      </c>
      <c r="B193" s="54" t="s">
        <v>2639</v>
      </c>
      <c r="C193" s="54" t="s">
        <v>2228</v>
      </c>
      <c r="E193" s="54" t="s">
        <v>2237</v>
      </c>
      <c r="F193" s="54" t="s">
        <v>547</v>
      </c>
      <c r="G193" s="54">
        <v>43900</v>
      </c>
      <c r="H193" s="54" t="s">
        <v>2248</v>
      </c>
      <c r="I193" s="54" t="s">
        <v>2258</v>
      </c>
      <c r="J193" s="54" t="s">
        <v>2326</v>
      </c>
    </row>
    <row r="194" spans="1:10">
      <c r="A194" s="54" t="s">
        <v>600</v>
      </c>
      <c r="B194" s="54" t="s">
        <v>2748</v>
      </c>
      <c r="C194" s="54" t="s">
        <v>2228</v>
      </c>
      <c r="E194" s="54" t="s">
        <v>2241</v>
      </c>
      <c r="F194" s="54" t="s">
        <v>547</v>
      </c>
      <c r="G194" s="54">
        <v>52100</v>
      </c>
      <c r="H194" s="54" t="s">
        <v>2248</v>
      </c>
      <c r="I194" s="54" t="s">
        <v>2258</v>
      </c>
      <c r="J194" s="54" t="s">
        <v>2316</v>
      </c>
    </row>
    <row r="195" spans="1:10">
      <c r="A195" s="54" t="s">
        <v>601</v>
      </c>
      <c r="B195" s="54" t="s">
        <v>2749</v>
      </c>
      <c r="C195" s="54" t="s">
        <v>2228</v>
      </c>
      <c r="E195" s="54" t="s">
        <v>2241</v>
      </c>
      <c r="F195" s="54" t="s">
        <v>547</v>
      </c>
      <c r="G195" s="54">
        <v>51800</v>
      </c>
      <c r="H195" s="54" t="s">
        <v>2236</v>
      </c>
      <c r="I195" s="54" t="s">
        <v>2258</v>
      </c>
      <c r="J195" s="54" t="s">
        <v>2349</v>
      </c>
    </row>
    <row r="196" spans="1:10">
      <c r="A196" s="54" t="s">
        <v>602</v>
      </c>
      <c r="B196" s="54" t="s">
        <v>2750</v>
      </c>
      <c r="C196" s="54" t="s">
        <v>2228</v>
      </c>
      <c r="E196" s="54" t="s">
        <v>2241</v>
      </c>
      <c r="F196" s="54" t="s">
        <v>547</v>
      </c>
      <c r="G196" s="54">
        <v>53400</v>
      </c>
      <c r="H196" s="54" t="s">
        <v>2236</v>
      </c>
      <c r="I196" s="54" t="s">
        <v>2258</v>
      </c>
      <c r="J196" s="54" t="s">
        <v>2342</v>
      </c>
    </row>
    <row r="197" spans="1:10">
      <c r="A197" s="54" t="s">
        <v>604</v>
      </c>
      <c r="B197" s="54" t="s">
        <v>2751</v>
      </c>
      <c r="C197" s="54" t="s">
        <v>2228</v>
      </c>
      <c r="E197" s="54" t="s">
        <v>2237</v>
      </c>
      <c r="F197" s="54" t="s">
        <v>547</v>
      </c>
      <c r="G197" s="54">
        <v>43900</v>
      </c>
      <c r="H197" s="54" t="s">
        <v>2251</v>
      </c>
      <c r="I197" s="54" t="s">
        <v>2258</v>
      </c>
      <c r="J197" s="54" t="s">
        <v>2386</v>
      </c>
    </row>
    <row r="198" spans="1:10">
      <c r="A198" s="54" t="s">
        <v>606</v>
      </c>
      <c r="B198" s="54" t="s">
        <v>2752</v>
      </c>
      <c r="C198" s="54" t="s">
        <v>2228</v>
      </c>
      <c r="E198" s="54" t="s">
        <v>2234</v>
      </c>
      <c r="F198" s="54" t="s">
        <v>547</v>
      </c>
      <c r="G198" s="54">
        <v>75300</v>
      </c>
      <c r="H198" s="54" t="s">
        <v>2233</v>
      </c>
      <c r="I198" s="54" t="s">
        <v>2260</v>
      </c>
      <c r="J198" s="54" t="s">
        <v>2331</v>
      </c>
    </row>
    <row r="199" spans="1:10">
      <c r="A199" s="54" t="s">
        <v>608</v>
      </c>
      <c r="B199" s="54" t="s">
        <v>2753</v>
      </c>
      <c r="C199" s="54" t="s">
        <v>2228</v>
      </c>
      <c r="E199" s="54" t="s">
        <v>2234</v>
      </c>
      <c r="F199" s="54" t="s">
        <v>547</v>
      </c>
      <c r="G199" s="54">
        <v>69800</v>
      </c>
      <c r="H199" s="54" t="s">
        <v>2233</v>
      </c>
      <c r="I199" s="54" t="s">
        <v>2260</v>
      </c>
      <c r="J199" s="54" t="s">
        <v>2331</v>
      </c>
    </row>
    <row r="200" spans="1:10">
      <c r="A200" s="54" t="s">
        <v>609</v>
      </c>
      <c r="B200" s="54" t="s">
        <v>2754</v>
      </c>
      <c r="C200" s="54" t="s">
        <v>2228</v>
      </c>
      <c r="E200" s="54" t="s">
        <v>2237</v>
      </c>
      <c r="F200" s="54" t="s">
        <v>547</v>
      </c>
      <c r="G200" s="54">
        <v>55300</v>
      </c>
      <c r="H200" s="54" t="s">
        <v>2253</v>
      </c>
      <c r="I200" s="54" t="s">
        <v>2260</v>
      </c>
      <c r="J200" s="54" t="s">
        <v>2337</v>
      </c>
    </row>
    <row r="201" spans="1:10">
      <c r="A201" s="54" t="s">
        <v>610</v>
      </c>
      <c r="B201" s="54" t="s">
        <v>2654</v>
      </c>
      <c r="C201" s="54" t="s">
        <v>2228</v>
      </c>
      <c r="E201" s="54" t="s">
        <v>2241</v>
      </c>
      <c r="F201" s="54" t="s">
        <v>547</v>
      </c>
      <c r="G201" s="54">
        <v>62600</v>
      </c>
      <c r="H201" s="54" t="s">
        <v>2253</v>
      </c>
      <c r="I201" s="54" t="s">
        <v>2260</v>
      </c>
      <c r="J201" s="54" t="s">
        <v>2339</v>
      </c>
    </row>
    <row r="202" spans="1:10">
      <c r="A202" s="54" t="s">
        <v>612</v>
      </c>
      <c r="B202" s="54" t="s">
        <v>2755</v>
      </c>
      <c r="C202" s="54" t="s">
        <v>2228</v>
      </c>
      <c r="E202" s="54" t="s">
        <v>2237</v>
      </c>
      <c r="F202" s="54" t="s">
        <v>547</v>
      </c>
      <c r="G202" s="54">
        <v>48300</v>
      </c>
      <c r="H202" s="54" t="s">
        <v>2248</v>
      </c>
      <c r="I202" s="54" t="s">
        <v>2260</v>
      </c>
      <c r="J202" s="54" t="s">
        <v>2333</v>
      </c>
    </row>
    <row r="203" spans="1:10">
      <c r="A203" s="54" t="s">
        <v>614</v>
      </c>
      <c r="B203" s="54" t="s">
        <v>2756</v>
      </c>
      <c r="C203" s="54" t="s">
        <v>2228</v>
      </c>
      <c r="E203" s="54" t="s">
        <v>2234</v>
      </c>
      <c r="F203" s="54" t="s">
        <v>547</v>
      </c>
      <c r="G203" s="54">
        <v>112100</v>
      </c>
      <c r="H203" s="54" t="s">
        <v>2259</v>
      </c>
      <c r="I203" s="54" t="s">
        <v>2232</v>
      </c>
      <c r="J203" s="54" t="s">
        <v>2339</v>
      </c>
    </row>
    <row r="204" spans="1:10">
      <c r="A204" s="54" t="s">
        <v>615</v>
      </c>
      <c r="B204" s="54" t="s">
        <v>2665</v>
      </c>
      <c r="C204" s="54" t="s">
        <v>2228</v>
      </c>
      <c r="E204" s="54" t="s">
        <v>2241</v>
      </c>
      <c r="F204" s="54" t="s">
        <v>547</v>
      </c>
      <c r="G204" s="54">
        <v>75300</v>
      </c>
      <c r="H204" s="54" t="s">
        <v>2233</v>
      </c>
      <c r="I204" s="54" t="s">
        <v>2232</v>
      </c>
      <c r="J204" s="54" t="s">
        <v>2342</v>
      </c>
    </row>
    <row r="205" spans="1:10">
      <c r="A205" s="54" t="s">
        <v>617</v>
      </c>
      <c r="B205" s="54" t="s">
        <v>2579</v>
      </c>
      <c r="C205" s="54" t="s">
        <v>2228</v>
      </c>
      <c r="E205" s="54" t="s">
        <v>2246</v>
      </c>
      <c r="F205" s="54" t="s">
        <v>618</v>
      </c>
      <c r="G205" s="54">
        <v>18900</v>
      </c>
      <c r="H205" s="54" t="s">
        <v>2245</v>
      </c>
      <c r="I205" s="54" t="s">
        <v>2244</v>
      </c>
      <c r="J205" s="54" t="s">
        <v>2290</v>
      </c>
    </row>
    <row r="206" spans="1:10">
      <c r="A206" s="54" t="s">
        <v>620</v>
      </c>
      <c r="B206" s="54" t="s">
        <v>2757</v>
      </c>
      <c r="C206" s="54" t="s">
        <v>2228</v>
      </c>
      <c r="E206" s="54" t="s">
        <v>2270</v>
      </c>
      <c r="F206" s="54" t="s">
        <v>621</v>
      </c>
      <c r="G206" s="54">
        <v>12400</v>
      </c>
      <c r="H206" s="54" t="s">
        <v>2269</v>
      </c>
      <c r="I206" s="54" t="s">
        <v>2271</v>
      </c>
      <c r="J206" s="54" t="s">
        <v>2387</v>
      </c>
    </row>
    <row r="207" spans="1:10">
      <c r="A207" s="54" t="s">
        <v>623</v>
      </c>
      <c r="B207" s="54" t="s">
        <v>2758</v>
      </c>
      <c r="C207" s="54" t="s">
        <v>2228</v>
      </c>
      <c r="E207" s="54" t="s">
        <v>2270</v>
      </c>
      <c r="F207" s="54" t="s">
        <v>621</v>
      </c>
      <c r="G207" s="54">
        <v>12600</v>
      </c>
      <c r="H207" s="54" t="s">
        <v>2245</v>
      </c>
      <c r="I207" s="54" t="s">
        <v>2239</v>
      </c>
      <c r="J207" s="54" t="s">
        <v>2388</v>
      </c>
    </row>
    <row r="208" spans="1:10">
      <c r="A208" s="54" t="s">
        <v>624</v>
      </c>
      <c r="B208" s="54" t="s">
        <v>2722</v>
      </c>
      <c r="C208" s="54" t="s">
        <v>2228</v>
      </c>
      <c r="E208" s="54" t="s">
        <v>2267</v>
      </c>
      <c r="F208" s="54" t="s">
        <v>621</v>
      </c>
      <c r="G208" s="54">
        <v>14400</v>
      </c>
      <c r="H208" s="54" t="s">
        <v>2245</v>
      </c>
      <c r="I208" s="54" t="s">
        <v>2239</v>
      </c>
      <c r="J208" s="54" t="s">
        <v>2229</v>
      </c>
    </row>
    <row r="209" spans="1:10">
      <c r="A209" s="54" t="s">
        <v>626</v>
      </c>
      <c r="B209" s="54" t="s">
        <v>2759</v>
      </c>
      <c r="C209" s="54" t="s">
        <v>2228</v>
      </c>
      <c r="E209" s="54" t="s">
        <v>2267</v>
      </c>
      <c r="F209" s="54" t="s">
        <v>621</v>
      </c>
      <c r="G209" s="54">
        <v>18500</v>
      </c>
      <c r="H209" s="54" t="s">
        <v>2236</v>
      </c>
      <c r="I209" s="54" t="s">
        <v>2266</v>
      </c>
      <c r="J209" s="54" t="s">
        <v>2389</v>
      </c>
    </row>
    <row r="210" spans="1:10">
      <c r="A210" s="54" t="s">
        <v>627</v>
      </c>
      <c r="B210" s="54" t="s">
        <v>2760</v>
      </c>
      <c r="C210" s="54" t="s">
        <v>2228</v>
      </c>
      <c r="E210" s="54" t="s">
        <v>2246</v>
      </c>
      <c r="F210" s="54" t="s">
        <v>621</v>
      </c>
      <c r="G210" s="54">
        <v>19300</v>
      </c>
      <c r="H210" s="54" t="s">
        <v>2236</v>
      </c>
      <c r="I210" s="54" t="s">
        <v>2266</v>
      </c>
      <c r="J210" s="54" t="s">
        <v>2390</v>
      </c>
    </row>
    <row r="211" spans="1:10">
      <c r="A211" s="54" t="s">
        <v>628</v>
      </c>
      <c r="B211" s="54" t="s">
        <v>2761</v>
      </c>
      <c r="C211" s="54" t="s">
        <v>2228</v>
      </c>
      <c r="E211" s="54" t="s">
        <v>2267</v>
      </c>
      <c r="F211" s="54" t="s">
        <v>621</v>
      </c>
      <c r="G211" s="54">
        <v>14300</v>
      </c>
      <c r="H211" s="54" t="s">
        <v>2245</v>
      </c>
      <c r="I211" s="54" t="s">
        <v>2266</v>
      </c>
      <c r="J211" s="54" t="s">
        <v>2303</v>
      </c>
    </row>
    <row r="212" spans="1:10">
      <c r="A212" s="54" t="s">
        <v>629</v>
      </c>
      <c r="B212" s="54" t="s">
        <v>2709</v>
      </c>
      <c r="C212" s="54" t="s">
        <v>2228</v>
      </c>
      <c r="E212" s="54" t="s">
        <v>2267</v>
      </c>
      <c r="F212" s="54" t="s">
        <v>621</v>
      </c>
      <c r="G212" s="54">
        <v>14300</v>
      </c>
      <c r="H212" s="54" t="s">
        <v>2240</v>
      </c>
      <c r="I212" s="54" t="s">
        <v>2266</v>
      </c>
      <c r="J212" s="54" t="s">
        <v>2368</v>
      </c>
    </row>
    <row r="213" spans="1:10">
      <c r="A213" s="54" t="s">
        <v>630</v>
      </c>
      <c r="B213" s="54" t="s">
        <v>2712</v>
      </c>
      <c r="C213" s="54" t="s">
        <v>2228</v>
      </c>
      <c r="E213" s="54" t="s">
        <v>2267</v>
      </c>
      <c r="F213" s="54" t="s">
        <v>621</v>
      </c>
      <c r="G213" s="54">
        <v>16400</v>
      </c>
      <c r="H213" s="54" t="s">
        <v>2245</v>
      </c>
      <c r="I213" s="54" t="s">
        <v>2244</v>
      </c>
      <c r="J213" s="54" t="s">
        <v>2369</v>
      </c>
    </row>
    <row r="214" spans="1:10">
      <c r="A214" s="54" t="s">
        <v>631</v>
      </c>
      <c r="B214" s="54" t="s">
        <v>2579</v>
      </c>
      <c r="C214" s="54" t="s">
        <v>2228</v>
      </c>
      <c r="E214" s="54" t="s">
        <v>2246</v>
      </c>
      <c r="F214" s="54" t="s">
        <v>621</v>
      </c>
      <c r="G214" s="54">
        <v>17400</v>
      </c>
      <c r="H214" s="54" t="s">
        <v>2245</v>
      </c>
      <c r="I214" s="54" t="s">
        <v>2244</v>
      </c>
      <c r="J214" s="54" t="s">
        <v>2290</v>
      </c>
    </row>
    <row r="215" spans="1:10">
      <c r="A215" s="54" t="s">
        <v>632</v>
      </c>
      <c r="B215" s="54" t="s">
        <v>2713</v>
      </c>
      <c r="C215" s="54" t="s">
        <v>2228</v>
      </c>
      <c r="E215" s="54" t="s">
        <v>2267</v>
      </c>
      <c r="F215" s="54" t="s">
        <v>621</v>
      </c>
      <c r="G215" s="54">
        <v>15500</v>
      </c>
      <c r="H215" s="54" t="s">
        <v>2240</v>
      </c>
      <c r="I215" s="54" t="s">
        <v>2244</v>
      </c>
      <c r="J215" s="54" t="s">
        <v>2370</v>
      </c>
    </row>
    <row r="216" spans="1:10">
      <c r="A216" s="54" t="s">
        <v>633</v>
      </c>
      <c r="B216" s="54" t="s">
        <v>2762</v>
      </c>
      <c r="C216" s="54" t="s">
        <v>2228</v>
      </c>
      <c r="E216" s="54" t="s">
        <v>2249</v>
      </c>
      <c r="F216" s="54" t="s">
        <v>621</v>
      </c>
      <c r="G216" s="54">
        <v>26100</v>
      </c>
      <c r="H216" s="54" t="s">
        <v>2236</v>
      </c>
      <c r="I216" s="54" t="s">
        <v>2247</v>
      </c>
      <c r="J216" s="54" t="s">
        <v>2391</v>
      </c>
    </row>
    <row r="217" spans="1:10">
      <c r="A217" s="54" t="s">
        <v>634</v>
      </c>
      <c r="B217" s="54" t="s">
        <v>2729</v>
      </c>
      <c r="C217" s="54" t="s">
        <v>2228</v>
      </c>
      <c r="E217" s="54" t="s">
        <v>2249</v>
      </c>
      <c r="F217" s="54" t="s">
        <v>621</v>
      </c>
      <c r="G217" s="54">
        <v>22700</v>
      </c>
      <c r="H217" s="54" t="s">
        <v>2251</v>
      </c>
      <c r="I217" s="54" t="s">
        <v>2247</v>
      </c>
      <c r="J217" s="54" t="s">
        <v>2369</v>
      </c>
    </row>
    <row r="218" spans="1:10">
      <c r="A218" s="54" t="s">
        <v>635</v>
      </c>
      <c r="B218" s="54" t="s">
        <v>2715</v>
      </c>
      <c r="C218" s="54" t="s">
        <v>2228</v>
      </c>
      <c r="E218" s="54" t="s">
        <v>2267</v>
      </c>
      <c r="F218" s="54" t="s">
        <v>621</v>
      </c>
      <c r="G218" s="54">
        <v>17500</v>
      </c>
      <c r="H218" s="54" t="s">
        <v>2245</v>
      </c>
      <c r="I218" s="54" t="s">
        <v>2247</v>
      </c>
      <c r="J218" s="54" t="s">
        <v>2371</v>
      </c>
    </row>
    <row r="219" spans="1:10">
      <c r="A219" s="54" t="s">
        <v>636</v>
      </c>
      <c r="B219" s="54" t="s">
        <v>2763</v>
      </c>
      <c r="C219" s="54" t="s">
        <v>2228</v>
      </c>
      <c r="E219" s="54" t="s">
        <v>2246</v>
      </c>
      <c r="F219" s="54" t="s">
        <v>621</v>
      </c>
      <c r="G219" s="54">
        <v>19500</v>
      </c>
      <c r="H219" s="54" t="s">
        <v>2245</v>
      </c>
      <c r="I219" s="54" t="s">
        <v>2247</v>
      </c>
      <c r="J219" s="54" t="s">
        <v>2392</v>
      </c>
    </row>
    <row r="220" spans="1:10">
      <c r="A220" s="54" t="s">
        <v>638</v>
      </c>
      <c r="B220" s="54" t="s">
        <v>2764</v>
      </c>
      <c r="C220" s="54" t="s">
        <v>2228</v>
      </c>
      <c r="E220" s="54" t="s">
        <v>2267</v>
      </c>
      <c r="F220" s="54" t="s">
        <v>621</v>
      </c>
      <c r="G220" s="54">
        <v>17500</v>
      </c>
      <c r="H220" s="54" t="s">
        <v>2240</v>
      </c>
      <c r="I220" s="54" t="s">
        <v>2247</v>
      </c>
      <c r="J220" s="54" t="s">
        <v>2392</v>
      </c>
    </row>
    <row r="221" spans="1:10">
      <c r="A221" s="54" t="s">
        <v>639</v>
      </c>
      <c r="B221" s="54" t="s">
        <v>2585</v>
      </c>
      <c r="C221" s="54" t="s">
        <v>2228</v>
      </c>
      <c r="E221" s="54" t="s">
        <v>2249</v>
      </c>
      <c r="F221" s="54" t="s">
        <v>621</v>
      </c>
      <c r="G221" s="54">
        <v>28600</v>
      </c>
      <c r="H221" s="54" t="s">
        <v>2248</v>
      </c>
      <c r="I221" s="54" t="s">
        <v>2252</v>
      </c>
      <c r="J221" s="54" t="s">
        <v>2293</v>
      </c>
    </row>
    <row r="222" spans="1:10">
      <c r="A222" s="54" t="s">
        <v>640</v>
      </c>
      <c r="B222" s="54" t="s">
        <v>2586</v>
      </c>
      <c r="C222" s="54" t="s">
        <v>2228</v>
      </c>
      <c r="E222" s="54" t="s">
        <v>2246</v>
      </c>
      <c r="F222" s="54" t="s">
        <v>621</v>
      </c>
      <c r="G222" s="54">
        <v>21600</v>
      </c>
      <c r="H222" s="54" t="s">
        <v>2236</v>
      </c>
      <c r="I222" s="54" t="s">
        <v>2252</v>
      </c>
      <c r="J222" s="54" t="s">
        <v>2296</v>
      </c>
    </row>
    <row r="223" spans="1:10">
      <c r="A223" s="54" t="s">
        <v>641</v>
      </c>
      <c r="B223" s="54" t="s">
        <v>2765</v>
      </c>
      <c r="C223" s="54" t="s">
        <v>2228</v>
      </c>
      <c r="E223" s="54" t="s">
        <v>2246</v>
      </c>
      <c r="F223" s="54" t="s">
        <v>621</v>
      </c>
      <c r="G223" s="54">
        <v>21800</v>
      </c>
      <c r="H223" s="54" t="s">
        <v>2245</v>
      </c>
      <c r="I223" s="54" t="s">
        <v>2252</v>
      </c>
      <c r="J223" s="54" t="s">
        <v>2393</v>
      </c>
    </row>
    <row r="224" spans="1:10">
      <c r="A224" s="54" t="s">
        <v>642</v>
      </c>
      <c r="B224" s="54" t="s">
        <v>2599</v>
      </c>
      <c r="C224" s="54" t="s">
        <v>2228</v>
      </c>
      <c r="E224" s="54" t="s">
        <v>2249</v>
      </c>
      <c r="F224" s="54" t="s">
        <v>621</v>
      </c>
      <c r="G224" s="54">
        <v>27500</v>
      </c>
      <c r="H224" s="54" t="s">
        <v>2236</v>
      </c>
      <c r="I224" s="54" t="s">
        <v>2254</v>
      </c>
      <c r="J224" s="54" t="s">
        <v>2307</v>
      </c>
    </row>
    <row r="225" spans="1:10">
      <c r="A225" s="54" t="s">
        <v>643</v>
      </c>
      <c r="B225" s="54" t="s">
        <v>2766</v>
      </c>
      <c r="C225" s="54" t="s">
        <v>2228</v>
      </c>
      <c r="E225" s="54" t="s">
        <v>2246</v>
      </c>
      <c r="F225" s="54" t="s">
        <v>621</v>
      </c>
      <c r="G225" s="54">
        <v>23600</v>
      </c>
      <c r="H225" s="54" t="s">
        <v>2245</v>
      </c>
      <c r="I225" s="54" t="s">
        <v>2254</v>
      </c>
      <c r="J225" s="54" t="s">
        <v>2394</v>
      </c>
    </row>
    <row r="226" spans="1:10">
      <c r="A226" s="54" t="s">
        <v>644</v>
      </c>
      <c r="B226" s="54" t="s">
        <v>2767</v>
      </c>
      <c r="C226" s="54" t="s">
        <v>2228</v>
      </c>
      <c r="E226" s="54" t="s">
        <v>2246</v>
      </c>
      <c r="F226" s="54" t="s">
        <v>645</v>
      </c>
      <c r="G226" s="54">
        <v>24700</v>
      </c>
      <c r="H226" s="54" t="s">
        <v>2251</v>
      </c>
      <c r="I226" s="54" t="s">
        <v>2254</v>
      </c>
      <c r="J226" s="54" t="s">
        <v>2379</v>
      </c>
    </row>
    <row r="227" spans="1:10">
      <c r="A227" s="54" t="s">
        <v>646</v>
      </c>
      <c r="B227" s="54" t="s">
        <v>2718</v>
      </c>
      <c r="C227" s="54" t="s">
        <v>2228</v>
      </c>
      <c r="E227" s="54" t="s">
        <v>2249</v>
      </c>
      <c r="F227" s="54" t="s">
        <v>645</v>
      </c>
      <c r="G227" s="54">
        <v>26300</v>
      </c>
      <c r="H227" s="54" t="s">
        <v>2251</v>
      </c>
      <c r="I227" s="54" t="s">
        <v>2254</v>
      </c>
      <c r="J227" s="54" t="s">
        <v>2299</v>
      </c>
    </row>
    <row r="228" spans="1:10">
      <c r="A228" s="54" t="s">
        <v>648</v>
      </c>
      <c r="B228" s="54" t="s">
        <v>2768</v>
      </c>
      <c r="C228" s="54" t="s">
        <v>2228</v>
      </c>
      <c r="E228" s="54" t="s">
        <v>2261</v>
      </c>
      <c r="F228" s="54" t="s">
        <v>649</v>
      </c>
      <c r="G228" s="54">
        <v>96800</v>
      </c>
      <c r="H228" s="54" t="s">
        <v>2253</v>
      </c>
      <c r="I228" s="54" t="s">
        <v>2265</v>
      </c>
      <c r="J228" s="54" t="s">
        <v>2395</v>
      </c>
    </row>
    <row r="229" spans="1:10">
      <c r="A229" s="54" t="s">
        <v>650</v>
      </c>
      <c r="B229" s="54" t="s">
        <v>2769</v>
      </c>
      <c r="C229" s="54" t="s">
        <v>2228</v>
      </c>
      <c r="E229" s="54" t="s">
        <v>2249</v>
      </c>
      <c r="F229" s="54" t="s">
        <v>649</v>
      </c>
      <c r="G229" s="54">
        <v>32500</v>
      </c>
      <c r="H229" s="54" t="s">
        <v>2243</v>
      </c>
      <c r="I229" s="54" t="s">
        <v>2273</v>
      </c>
      <c r="J229" s="54" t="s">
        <v>2396</v>
      </c>
    </row>
    <row r="230" spans="1:10">
      <c r="A230" s="54" t="s">
        <v>651</v>
      </c>
      <c r="B230" s="54" t="s">
        <v>2770</v>
      </c>
      <c r="C230" s="54" t="s">
        <v>2228</v>
      </c>
      <c r="E230" s="54" t="s">
        <v>2255</v>
      </c>
      <c r="F230" s="54" t="s">
        <v>652</v>
      </c>
      <c r="G230" s="54">
        <v>45300</v>
      </c>
      <c r="H230" s="54" t="s">
        <v>2236</v>
      </c>
      <c r="I230" s="54" t="s">
        <v>2258</v>
      </c>
      <c r="J230" s="54" t="s">
        <v>2316</v>
      </c>
    </row>
    <row r="231" spans="1:10">
      <c r="A231" s="54" t="s">
        <v>654</v>
      </c>
      <c r="B231" s="54" t="s">
        <v>2771</v>
      </c>
      <c r="C231" s="54" t="s">
        <v>2228</v>
      </c>
      <c r="E231" s="54" t="s">
        <v>2237</v>
      </c>
      <c r="F231" s="54" t="s">
        <v>652</v>
      </c>
      <c r="G231" s="54">
        <v>54900</v>
      </c>
      <c r="H231" s="54" t="s">
        <v>2236</v>
      </c>
      <c r="I231" s="54" t="s">
        <v>2262</v>
      </c>
      <c r="J231" s="54" t="s">
        <v>2357</v>
      </c>
    </row>
    <row r="232" spans="1:10">
      <c r="A232" s="54" t="s">
        <v>656</v>
      </c>
      <c r="B232" s="54" t="s">
        <v>2772</v>
      </c>
      <c r="C232" s="54" t="s">
        <v>2228</v>
      </c>
      <c r="E232" s="54" t="s">
        <v>2241</v>
      </c>
      <c r="F232" s="54" t="s">
        <v>652</v>
      </c>
      <c r="G232" s="54">
        <v>70800</v>
      </c>
      <c r="H232" s="54" t="s">
        <v>2253</v>
      </c>
      <c r="I232" s="54" t="s">
        <v>2232</v>
      </c>
      <c r="J232" s="54" t="s">
        <v>2361</v>
      </c>
    </row>
    <row r="233" spans="1:10">
      <c r="A233" s="54" t="s">
        <v>657</v>
      </c>
      <c r="B233" s="54" t="s">
        <v>2699</v>
      </c>
      <c r="C233" s="54" t="s">
        <v>2228</v>
      </c>
      <c r="E233" s="54" t="s">
        <v>2234</v>
      </c>
      <c r="F233" s="54" t="s">
        <v>652</v>
      </c>
      <c r="G233" s="54">
        <v>86800</v>
      </c>
      <c r="H233" s="54" t="s">
        <v>2253</v>
      </c>
      <c r="I233" s="54" t="s">
        <v>2232</v>
      </c>
      <c r="J233" s="54" t="s">
        <v>2365</v>
      </c>
    </row>
    <row r="234" spans="1:10">
      <c r="A234" s="54" t="s">
        <v>658</v>
      </c>
      <c r="B234" s="54" t="s">
        <v>2773</v>
      </c>
      <c r="C234" s="54" t="s">
        <v>2228</v>
      </c>
      <c r="E234" s="54" t="s">
        <v>2241</v>
      </c>
      <c r="F234" s="54" t="s">
        <v>652</v>
      </c>
      <c r="G234" s="54">
        <v>62500</v>
      </c>
      <c r="H234" s="54" t="s">
        <v>2236</v>
      </c>
      <c r="I234" s="54" t="s">
        <v>2232</v>
      </c>
      <c r="J234" s="54" t="s">
        <v>2359</v>
      </c>
    </row>
    <row r="235" spans="1:10">
      <c r="A235" s="54" t="s">
        <v>659</v>
      </c>
      <c r="B235" s="54" t="s">
        <v>2672</v>
      </c>
      <c r="C235" s="54" t="s">
        <v>2228</v>
      </c>
      <c r="E235" s="54" t="s">
        <v>2255</v>
      </c>
      <c r="F235" s="54" t="s">
        <v>660</v>
      </c>
      <c r="G235" s="54">
        <v>37400</v>
      </c>
      <c r="H235" s="54" t="s">
        <v>2245</v>
      </c>
      <c r="I235" s="54" t="s">
        <v>2235</v>
      </c>
      <c r="J235" s="54" t="s">
        <v>2346</v>
      </c>
    </row>
    <row r="236" spans="1:10">
      <c r="A236" s="54" t="s">
        <v>661</v>
      </c>
      <c r="B236" s="54" t="s">
        <v>2674</v>
      </c>
      <c r="C236" s="54" t="s">
        <v>2228</v>
      </c>
      <c r="E236" s="54" t="s">
        <v>2241</v>
      </c>
      <c r="F236" s="54" t="s">
        <v>660</v>
      </c>
      <c r="G236" s="54">
        <v>58900</v>
      </c>
      <c r="H236" s="54" t="s">
        <v>2248</v>
      </c>
      <c r="I236" s="54" t="s">
        <v>2258</v>
      </c>
      <c r="J236" s="54" t="s">
        <v>2318</v>
      </c>
    </row>
    <row r="237" spans="1:10">
      <c r="A237" s="54" t="s">
        <v>662</v>
      </c>
      <c r="B237" s="54" t="s">
        <v>2774</v>
      </c>
      <c r="C237" s="54" t="s">
        <v>2228</v>
      </c>
      <c r="E237" s="54" t="s">
        <v>2241</v>
      </c>
      <c r="F237" s="54" t="s">
        <v>660</v>
      </c>
      <c r="G237" s="54">
        <v>56100</v>
      </c>
      <c r="H237" s="54" t="s">
        <v>2248</v>
      </c>
      <c r="I237" s="54" t="s">
        <v>2258</v>
      </c>
      <c r="J237" s="54" t="s">
        <v>2324</v>
      </c>
    </row>
    <row r="238" spans="1:10">
      <c r="A238" s="54" t="s">
        <v>663</v>
      </c>
      <c r="B238" s="54" t="s">
        <v>2674</v>
      </c>
      <c r="C238" s="54" t="s">
        <v>2228</v>
      </c>
      <c r="E238" s="54" t="s">
        <v>2241</v>
      </c>
      <c r="F238" s="54" t="s">
        <v>660</v>
      </c>
      <c r="G238" s="54">
        <v>54500</v>
      </c>
      <c r="H238" s="54" t="s">
        <v>2248</v>
      </c>
      <c r="I238" s="54" t="s">
        <v>2258</v>
      </c>
      <c r="J238" s="54" t="s">
        <v>2318</v>
      </c>
    </row>
    <row r="239" spans="1:10">
      <c r="A239" s="54" t="s">
        <v>664</v>
      </c>
      <c r="B239" s="54" t="s">
        <v>2643</v>
      </c>
      <c r="C239" s="54" t="s">
        <v>2228</v>
      </c>
      <c r="E239" s="54" t="s">
        <v>2237</v>
      </c>
      <c r="F239" s="54" t="s">
        <v>660</v>
      </c>
      <c r="G239" s="54">
        <v>47100</v>
      </c>
      <c r="H239" s="54" t="s">
        <v>2236</v>
      </c>
      <c r="I239" s="54" t="s">
        <v>2258</v>
      </c>
      <c r="J239" s="54" t="s">
        <v>2334</v>
      </c>
    </row>
    <row r="240" spans="1:10">
      <c r="A240" s="54" t="s">
        <v>665</v>
      </c>
      <c r="B240" s="54" t="s">
        <v>2775</v>
      </c>
      <c r="C240" s="54" t="s">
        <v>2228</v>
      </c>
      <c r="E240" s="54" t="s">
        <v>2241</v>
      </c>
      <c r="F240" s="54" t="s">
        <v>660</v>
      </c>
      <c r="G240" s="54">
        <v>54200</v>
      </c>
      <c r="H240" s="54" t="s">
        <v>2236</v>
      </c>
      <c r="I240" s="54" t="s">
        <v>2258</v>
      </c>
      <c r="J240" s="54" t="s">
        <v>2326</v>
      </c>
    </row>
    <row r="241" spans="1:10">
      <c r="A241" s="54" t="s">
        <v>667</v>
      </c>
      <c r="B241" s="54" t="s">
        <v>2776</v>
      </c>
      <c r="C241" s="54" t="s">
        <v>2228</v>
      </c>
      <c r="E241" s="54" t="s">
        <v>2241</v>
      </c>
      <c r="F241" s="54" t="s">
        <v>660</v>
      </c>
      <c r="G241" s="54">
        <v>54200</v>
      </c>
      <c r="H241" s="54" t="s">
        <v>2236</v>
      </c>
      <c r="I241" s="54" t="s">
        <v>2258</v>
      </c>
      <c r="J241" s="54" t="s">
        <v>2353</v>
      </c>
    </row>
    <row r="242" spans="1:10">
      <c r="A242" s="54" t="s">
        <v>668</v>
      </c>
      <c r="B242" s="54" t="s">
        <v>2775</v>
      </c>
      <c r="C242" s="54" t="s">
        <v>2228</v>
      </c>
      <c r="E242" s="54" t="s">
        <v>2241</v>
      </c>
      <c r="F242" s="54" t="s">
        <v>660</v>
      </c>
      <c r="G242" s="54">
        <v>54200</v>
      </c>
      <c r="H242" s="54" t="s">
        <v>2236</v>
      </c>
      <c r="I242" s="54" t="s">
        <v>2258</v>
      </c>
      <c r="J242" s="54" t="s">
        <v>2326</v>
      </c>
    </row>
    <row r="243" spans="1:10">
      <c r="A243" s="54" t="s">
        <v>670</v>
      </c>
      <c r="B243" s="54" t="s">
        <v>2777</v>
      </c>
      <c r="C243" s="54" t="s">
        <v>2228</v>
      </c>
      <c r="E243" s="54" t="s">
        <v>2241</v>
      </c>
      <c r="F243" s="54" t="s">
        <v>660</v>
      </c>
      <c r="G243" s="54">
        <v>53900</v>
      </c>
      <c r="H243" s="54" t="s">
        <v>2236</v>
      </c>
      <c r="I243" s="54" t="s">
        <v>2258</v>
      </c>
      <c r="J243" s="54" t="s">
        <v>2384</v>
      </c>
    </row>
    <row r="244" spans="1:10">
      <c r="A244" s="54" t="s">
        <v>671</v>
      </c>
      <c r="B244" s="54" t="s">
        <v>2703</v>
      </c>
      <c r="C244" s="54" t="s">
        <v>2228</v>
      </c>
      <c r="E244" s="54" t="s">
        <v>2237</v>
      </c>
      <c r="F244" s="54" t="s">
        <v>660</v>
      </c>
      <c r="G244" s="54">
        <v>45300</v>
      </c>
      <c r="H244" s="54" t="s">
        <v>2251</v>
      </c>
      <c r="I244" s="54" t="s">
        <v>2258</v>
      </c>
      <c r="J244" s="54" t="s">
        <v>2318</v>
      </c>
    </row>
    <row r="245" spans="1:10">
      <c r="A245" s="54" t="s">
        <v>672</v>
      </c>
      <c r="B245" s="54" t="s">
        <v>2703</v>
      </c>
      <c r="C245" s="54" t="s">
        <v>2228</v>
      </c>
      <c r="E245" s="54" t="s">
        <v>2237</v>
      </c>
      <c r="F245" s="54" t="s">
        <v>660</v>
      </c>
      <c r="G245" s="54">
        <v>45300</v>
      </c>
      <c r="H245" s="54" t="s">
        <v>2251</v>
      </c>
      <c r="I245" s="54" t="s">
        <v>2258</v>
      </c>
      <c r="J245" s="54" t="s">
        <v>2318</v>
      </c>
    </row>
    <row r="246" spans="1:10">
      <c r="A246" s="54" t="s">
        <v>673</v>
      </c>
      <c r="B246" s="54" t="s">
        <v>2778</v>
      </c>
      <c r="C246" s="54" t="s">
        <v>2228</v>
      </c>
      <c r="E246" s="54" t="s">
        <v>2237</v>
      </c>
      <c r="F246" s="54" t="s">
        <v>660</v>
      </c>
      <c r="G246" s="54">
        <v>45300</v>
      </c>
      <c r="H246" s="54" t="s">
        <v>2251</v>
      </c>
      <c r="I246" s="54" t="s">
        <v>2258</v>
      </c>
      <c r="J246" s="54" t="s">
        <v>2386</v>
      </c>
    </row>
    <row r="247" spans="1:10">
      <c r="A247" s="54" t="s">
        <v>674</v>
      </c>
      <c r="B247" s="54" t="s">
        <v>2778</v>
      </c>
      <c r="C247" s="54" t="s">
        <v>2228</v>
      </c>
      <c r="E247" s="54" t="s">
        <v>2237</v>
      </c>
      <c r="F247" s="54" t="s">
        <v>660</v>
      </c>
      <c r="G247" s="54">
        <v>45300</v>
      </c>
      <c r="H247" s="54" t="s">
        <v>2251</v>
      </c>
      <c r="I247" s="54" t="s">
        <v>2258</v>
      </c>
      <c r="J247" s="54" t="s">
        <v>2386</v>
      </c>
    </row>
    <row r="248" spans="1:10">
      <c r="A248" s="54" t="s">
        <v>676</v>
      </c>
      <c r="B248" s="54" t="s">
        <v>2703</v>
      </c>
      <c r="C248" s="54" t="s">
        <v>2228</v>
      </c>
      <c r="E248" s="54" t="s">
        <v>2237</v>
      </c>
      <c r="F248" s="54" t="s">
        <v>660</v>
      </c>
      <c r="G248" s="54">
        <v>45300</v>
      </c>
      <c r="H248" s="54" t="s">
        <v>2251</v>
      </c>
      <c r="I248" s="54" t="s">
        <v>2258</v>
      </c>
      <c r="J248" s="54" t="s">
        <v>2318</v>
      </c>
    </row>
    <row r="249" spans="1:10">
      <c r="A249" s="54" t="s">
        <v>677</v>
      </c>
      <c r="B249" s="54" t="s">
        <v>2704</v>
      </c>
      <c r="C249" s="54" t="s">
        <v>2228</v>
      </c>
      <c r="E249" s="54" t="s">
        <v>2255</v>
      </c>
      <c r="F249" s="54" t="s">
        <v>660</v>
      </c>
      <c r="G249" s="54">
        <v>48300</v>
      </c>
      <c r="H249" s="54" t="s">
        <v>2245</v>
      </c>
      <c r="I249" s="54" t="s">
        <v>2258</v>
      </c>
      <c r="J249" s="54" t="s">
        <v>2334</v>
      </c>
    </row>
    <row r="250" spans="1:10">
      <c r="A250" s="54" t="s">
        <v>678</v>
      </c>
      <c r="B250" s="54" t="s">
        <v>2779</v>
      </c>
      <c r="C250" s="54" t="s">
        <v>2228</v>
      </c>
      <c r="E250" s="54" t="s">
        <v>2255</v>
      </c>
      <c r="F250" s="54" t="s">
        <v>660</v>
      </c>
      <c r="G250" s="54">
        <v>47100</v>
      </c>
      <c r="H250" s="54" t="s">
        <v>2245</v>
      </c>
      <c r="I250" s="54" t="s">
        <v>2258</v>
      </c>
      <c r="J250" s="54" t="s">
        <v>2397</v>
      </c>
    </row>
    <row r="251" spans="1:10">
      <c r="A251" s="54" t="s">
        <v>679</v>
      </c>
      <c r="B251" s="54" t="s">
        <v>2780</v>
      </c>
      <c r="C251" s="54" t="s">
        <v>2228</v>
      </c>
      <c r="E251" s="54" t="s">
        <v>2255</v>
      </c>
      <c r="F251" s="54" t="s">
        <v>660</v>
      </c>
      <c r="G251" s="54">
        <v>47100</v>
      </c>
      <c r="H251" s="54" t="s">
        <v>2245</v>
      </c>
      <c r="I251" s="54" t="s">
        <v>2258</v>
      </c>
      <c r="J251" s="54" t="s">
        <v>2329</v>
      </c>
    </row>
    <row r="252" spans="1:10">
      <c r="A252" s="54" t="s">
        <v>680</v>
      </c>
      <c r="B252" s="54" t="s">
        <v>2781</v>
      </c>
      <c r="C252" s="54" t="s">
        <v>2228</v>
      </c>
      <c r="E252" s="54" t="s">
        <v>2234</v>
      </c>
      <c r="F252" s="54" t="s">
        <v>660</v>
      </c>
      <c r="G252" s="54">
        <v>78600</v>
      </c>
      <c r="H252" s="54" t="s">
        <v>2253</v>
      </c>
      <c r="I252" s="54" t="s">
        <v>2260</v>
      </c>
      <c r="J252" s="54" t="s">
        <v>2386</v>
      </c>
    </row>
    <row r="253" spans="1:10">
      <c r="A253" s="54" t="s">
        <v>681</v>
      </c>
      <c r="B253" s="54" t="s">
        <v>2782</v>
      </c>
      <c r="C253" s="54" t="s">
        <v>2228</v>
      </c>
      <c r="E253" s="54" t="s">
        <v>2241</v>
      </c>
      <c r="F253" s="54" t="s">
        <v>660</v>
      </c>
      <c r="G253" s="54">
        <v>65100</v>
      </c>
      <c r="H253" s="54" t="s">
        <v>2248</v>
      </c>
      <c r="I253" s="54" t="s">
        <v>2260</v>
      </c>
      <c r="J253" s="54" t="s">
        <v>2349</v>
      </c>
    </row>
    <row r="254" spans="1:10">
      <c r="A254" s="54" t="s">
        <v>682</v>
      </c>
      <c r="B254" s="54" t="s">
        <v>2783</v>
      </c>
      <c r="C254" s="54" t="s">
        <v>2228</v>
      </c>
      <c r="E254" s="54" t="s">
        <v>2234</v>
      </c>
      <c r="F254" s="54" t="s">
        <v>660</v>
      </c>
      <c r="G254" s="54">
        <v>74000</v>
      </c>
      <c r="H254" s="54" t="s">
        <v>2253</v>
      </c>
      <c r="I254" s="54" t="s">
        <v>2262</v>
      </c>
      <c r="J254" s="54" t="s">
        <v>2384</v>
      </c>
    </row>
    <row r="255" spans="1:10">
      <c r="A255" s="54" t="s">
        <v>683</v>
      </c>
      <c r="B255" s="54" t="s">
        <v>2687</v>
      </c>
      <c r="C255" s="54" t="s">
        <v>2228</v>
      </c>
      <c r="E255" s="54" t="s">
        <v>2234</v>
      </c>
      <c r="F255" s="54" t="s">
        <v>660</v>
      </c>
      <c r="G255" s="54">
        <v>74100</v>
      </c>
      <c r="H255" s="54" t="s">
        <v>2253</v>
      </c>
      <c r="I255" s="54" t="s">
        <v>2262</v>
      </c>
      <c r="J255" s="54" t="s">
        <v>2353</v>
      </c>
    </row>
    <row r="256" spans="1:10">
      <c r="A256" s="54" t="s">
        <v>684</v>
      </c>
      <c r="B256" s="54" t="s">
        <v>2687</v>
      </c>
      <c r="C256" s="54" t="s">
        <v>2228</v>
      </c>
      <c r="E256" s="54" t="s">
        <v>2234</v>
      </c>
      <c r="F256" s="54" t="s">
        <v>660</v>
      </c>
      <c r="G256" s="54">
        <v>79000</v>
      </c>
      <c r="H256" s="54" t="s">
        <v>2253</v>
      </c>
      <c r="I256" s="54" t="s">
        <v>2262</v>
      </c>
      <c r="J256" s="54" t="s">
        <v>2353</v>
      </c>
    </row>
    <row r="257" spans="1:10">
      <c r="A257" s="54" t="s">
        <v>685</v>
      </c>
      <c r="B257" s="54" t="s">
        <v>2784</v>
      </c>
      <c r="C257" s="54" t="s">
        <v>2228</v>
      </c>
      <c r="E257" s="54" t="s">
        <v>2234</v>
      </c>
      <c r="F257" s="54" t="s">
        <v>660</v>
      </c>
      <c r="G257" s="54">
        <v>74000</v>
      </c>
      <c r="H257" s="54" t="s">
        <v>2253</v>
      </c>
      <c r="I257" s="54" t="s">
        <v>2262</v>
      </c>
      <c r="J257" s="54" t="s">
        <v>2342</v>
      </c>
    </row>
    <row r="258" spans="1:10">
      <c r="A258" s="54" t="s">
        <v>686</v>
      </c>
      <c r="B258" s="54" t="s">
        <v>2785</v>
      </c>
      <c r="C258" s="54" t="s">
        <v>2228</v>
      </c>
      <c r="E258" s="54" t="s">
        <v>2241</v>
      </c>
      <c r="F258" s="54" t="s">
        <v>660</v>
      </c>
      <c r="G258" s="54">
        <v>62600</v>
      </c>
      <c r="H258" s="54" t="s">
        <v>2248</v>
      </c>
      <c r="I258" s="54" t="s">
        <v>2262</v>
      </c>
      <c r="J258" s="54" t="s">
        <v>2332</v>
      </c>
    </row>
    <row r="259" spans="1:10">
      <c r="A259" s="54" t="s">
        <v>687</v>
      </c>
      <c r="B259" s="54" t="s">
        <v>2786</v>
      </c>
      <c r="C259" s="54" t="s">
        <v>2228</v>
      </c>
      <c r="E259" s="54" t="s">
        <v>2241</v>
      </c>
      <c r="F259" s="54" t="s">
        <v>660</v>
      </c>
      <c r="G259" s="54">
        <v>65700</v>
      </c>
      <c r="H259" s="54" t="s">
        <v>2248</v>
      </c>
      <c r="I259" s="54" t="s">
        <v>2262</v>
      </c>
      <c r="J259" s="54" t="s">
        <v>2398</v>
      </c>
    </row>
    <row r="260" spans="1:10">
      <c r="A260" s="54" t="s">
        <v>688</v>
      </c>
      <c r="B260" s="54" t="s">
        <v>2785</v>
      </c>
      <c r="C260" s="54" t="s">
        <v>2228</v>
      </c>
      <c r="E260" s="54" t="s">
        <v>2241</v>
      </c>
      <c r="F260" s="54" t="s">
        <v>660</v>
      </c>
      <c r="G260" s="54">
        <v>64900</v>
      </c>
      <c r="H260" s="54" t="s">
        <v>2248</v>
      </c>
      <c r="I260" s="54" t="s">
        <v>2262</v>
      </c>
      <c r="J260" s="54" t="s">
        <v>2332</v>
      </c>
    </row>
    <row r="261" spans="1:10">
      <c r="A261" s="54" t="s">
        <v>689</v>
      </c>
      <c r="B261" s="54" t="s">
        <v>2786</v>
      </c>
      <c r="C261" s="54" t="s">
        <v>2228</v>
      </c>
      <c r="E261" s="54" t="s">
        <v>2241</v>
      </c>
      <c r="F261" s="54" t="s">
        <v>660</v>
      </c>
      <c r="G261" s="54">
        <v>62600</v>
      </c>
      <c r="H261" s="54" t="s">
        <v>2248</v>
      </c>
      <c r="I261" s="54" t="s">
        <v>2262</v>
      </c>
      <c r="J261" s="54" t="s">
        <v>2398</v>
      </c>
    </row>
    <row r="262" spans="1:10">
      <c r="A262" s="54" t="s">
        <v>690</v>
      </c>
      <c r="B262" s="54" t="s">
        <v>2787</v>
      </c>
      <c r="C262" s="54" t="s">
        <v>2228</v>
      </c>
      <c r="E262" s="54" t="s">
        <v>2237</v>
      </c>
      <c r="F262" s="54" t="s">
        <v>660</v>
      </c>
      <c r="G262" s="54">
        <v>54900</v>
      </c>
      <c r="H262" s="54" t="s">
        <v>2236</v>
      </c>
      <c r="I262" s="54" t="s">
        <v>2262</v>
      </c>
      <c r="J262" s="54" t="s">
        <v>2349</v>
      </c>
    </row>
    <row r="263" spans="1:10">
      <c r="A263" s="54" t="s">
        <v>691</v>
      </c>
      <c r="B263" s="54" t="s">
        <v>2788</v>
      </c>
      <c r="C263" s="54" t="s">
        <v>2228</v>
      </c>
      <c r="E263" s="54" t="s">
        <v>2237</v>
      </c>
      <c r="F263" s="54" t="s">
        <v>660</v>
      </c>
      <c r="G263" s="54">
        <v>56400</v>
      </c>
      <c r="H263" s="54" t="s">
        <v>2236</v>
      </c>
      <c r="I263" s="54" t="s">
        <v>2262</v>
      </c>
      <c r="J263" s="54" t="s">
        <v>2399</v>
      </c>
    </row>
    <row r="264" spans="1:10">
      <c r="A264" s="54" t="s">
        <v>692</v>
      </c>
      <c r="B264" s="54" t="s">
        <v>2788</v>
      </c>
      <c r="C264" s="54" t="s">
        <v>2228</v>
      </c>
      <c r="E264" s="54" t="s">
        <v>2237</v>
      </c>
      <c r="F264" s="54" t="s">
        <v>660</v>
      </c>
      <c r="G264" s="54">
        <v>52400</v>
      </c>
      <c r="H264" s="54" t="s">
        <v>2236</v>
      </c>
      <c r="I264" s="54" t="s">
        <v>2262</v>
      </c>
      <c r="J264" s="54" t="s">
        <v>2399</v>
      </c>
    </row>
    <row r="265" spans="1:10">
      <c r="A265" s="54" t="s">
        <v>694</v>
      </c>
      <c r="B265" s="54" t="s">
        <v>2789</v>
      </c>
      <c r="C265" s="54" t="s">
        <v>2228</v>
      </c>
      <c r="E265" s="54" t="s">
        <v>2241</v>
      </c>
      <c r="F265" s="54" t="s">
        <v>660</v>
      </c>
      <c r="G265" s="54">
        <v>61500</v>
      </c>
      <c r="H265" s="54" t="s">
        <v>2236</v>
      </c>
      <c r="I265" s="54" t="s">
        <v>2262</v>
      </c>
      <c r="J265" s="54" t="s">
        <v>2400</v>
      </c>
    </row>
    <row r="266" spans="1:10">
      <c r="A266" s="54" t="s">
        <v>696</v>
      </c>
      <c r="B266" s="54" t="s">
        <v>2790</v>
      </c>
      <c r="C266" s="54" t="s">
        <v>2228</v>
      </c>
      <c r="E266" s="54" t="s">
        <v>2255</v>
      </c>
      <c r="F266" s="54" t="s">
        <v>660</v>
      </c>
      <c r="G266" s="54">
        <v>48200</v>
      </c>
      <c r="H266" s="54" t="s">
        <v>2251</v>
      </c>
      <c r="I266" s="54" t="s">
        <v>2262</v>
      </c>
      <c r="J266" s="54" t="s">
        <v>2346</v>
      </c>
    </row>
    <row r="267" spans="1:10">
      <c r="A267" s="54" t="s">
        <v>698</v>
      </c>
      <c r="B267" s="54" t="s">
        <v>2791</v>
      </c>
      <c r="C267" s="54" t="s">
        <v>2228</v>
      </c>
      <c r="E267" s="54" t="s">
        <v>2261</v>
      </c>
      <c r="F267" s="54" t="s">
        <v>660</v>
      </c>
      <c r="G267" s="54">
        <v>101300</v>
      </c>
      <c r="H267" s="54" t="s">
        <v>2233</v>
      </c>
      <c r="I267" s="54" t="s">
        <v>2264</v>
      </c>
      <c r="J267" s="54" t="s">
        <v>2326</v>
      </c>
    </row>
    <row r="268" spans="1:10">
      <c r="A268" s="54" t="s">
        <v>700</v>
      </c>
      <c r="B268" s="54" t="s">
        <v>2791</v>
      </c>
      <c r="C268" s="54" t="s">
        <v>2228</v>
      </c>
      <c r="E268" s="54" t="s">
        <v>2261</v>
      </c>
      <c r="F268" s="54" t="s">
        <v>660</v>
      </c>
      <c r="G268" s="54">
        <v>101300</v>
      </c>
      <c r="H268" s="54" t="s">
        <v>2233</v>
      </c>
      <c r="I268" s="54" t="s">
        <v>2264</v>
      </c>
      <c r="J268" s="54" t="s">
        <v>2326</v>
      </c>
    </row>
    <row r="269" spans="1:10">
      <c r="A269" s="54" t="s">
        <v>701</v>
      </c>
      <c r="B269" s="54" t="s">
        <v>2792</v>
      </c>
      <c r="C269" s="54" t="s">
        <v>2228</v>
      </c>
      <c r="E269" s="54" t="s">
        <v>2234</v>
      </c>
      <c r="F269" s="54" t="s">
        <v>660</v>
      </c>
      <c r="G269" s="54">
        <v>78300</v>
      </c>
      <c r="H269" s="54" t="s">
        <v>2253</v>
      </c>
      <c r="I269" s="54" t="s">
        <v>2264</v>
      </c>
      <c r="J269" s="54" t="s">
        <v>2343</v>
      </c>
    </row>
    <row r="270" spans="1:10">
      <c r="A270" s="54" t="s">
        <v>702</v>
      </c>
      <c r="B270" s="54" t="s">
        <v>2695</v>
      </c>
      <c r="C270" s="54" t="s">
        <v>2228</v>
      </c>
      <c r="E270" s="54" t="s">
        <v>2241</v>
      </c>
      <c r="F270" s="54" t="s">
        <v>660</v>
      </c>
      <c r="G270" s="54">
        <v>75200</v>
      </c>
      <c r="H270" s="54" t="s">
        <v>2248</v>
      </c>
      <c r="I270" s="54" t="s">
        <v>2264</v>
      </c>
      <c r="J270" s="54" t="s">
        <v>2362</v>
      </c>
    </row>
    <row r="271" spans="1:10">
      <c r="A271" s="54" t="s">
        <v>703</v>
      </c>
      <c r="B271" s="54" t="s">
        <v>2793</v>
      </c>
      <c r="C271" s="54" t="s">
        <v>2228</v>
      </c>
      <c r="E271" s="54" t="s">
        <v>2241</v>
      </c>
      <c r="F271" s="54" t="s">
        <v>660</v>
      </c>
      <c r="G271" s="54">
        <v>68400</v>
      </c>
      <c r="H271" s="54" t="s">
        <v>2248</v>
      </c>
      <c r="I271" s="54" t="s">
        <v>2264</v>
      </c>
      <c r="J271" s="54" t="s">
        <v>2365</v>
      </c>
    </row>
    <row r="272" spans="1:10">
      <c r="A272" s="54" t="s">
        <v>704</v>
      </c>
      <c r="B272" s="54" t="s">
        <v>2576</v>
      </c>
      <c r="C272" s="54" t="s">
        <v>2228</v>
      </c>
      <c r="E272" s="54" t="s">
        <v>2234</v>
      </c>
      <c r="F272" s="54" t="s">
        <v>660</v>
      </c>
      <c r="G272" s="54">
        <v>85700</v>
      </c>
      <c r="H272" s="54" t="s">
        <v>2233</v>
      </c>
      <c r="I272" s="54" t="s">
        <v>2232</v>
      </c>
      <c r="J272" s="54" t="s">
        <v>2288</v>
      </c>
    </row>
    <row r="273" spans="1:10">
      <c r="A273" s="54" t="s">
        <v>705</v>
      </c>
      <c r="B273" s="54" t="s">
        <v>2794</v>
      </c>
      <c r="C273" s="54" t="s">
        <v>2228</v>
      </c>
      <c r="E273" s="54" t="s">
        <v>2234</v>
      </c>
      <c r="F273" s="54" t="s">
        <v>660</v>
      </c>
      <c r="G273" s="54">
        <v>90000</v>
      </c>
      <c r="H273" s="54" t="s">
        <v>2233</v>
      </c>
      <c r="I273" s="54" t="s">
        <v>2232</v>
      </c>
      <c r="J273" s="54" t="s">
        <v>2401</v>
      </c>
    </row>
    <row r="274" spans="1:10">
      <c r="A274" s="54" t="s">
        <v>706</v>
      </c>
      <c r="B274" s="54" t="s">
        <v>2772</v>
      </c>
      <c r="C274" s="54" t="s">
        <v>2228</v>
      </c>
      <c r="E274" s="54" t="s">
        <v>2241</v>
      </c>
      <c r="F274" s="54" t="s">
        <v>660</v>
      </c>
      <c r="G274" s="54">
        <v>69800</v>
      </c>
      <c r="H274" s="54" t="s">
        <v>2253</v>
      </c>
      <c r="I274" s="54" t="s">
        <v>2232</v>
      </c>
      <c r="J274" s="54" t="s">
        <v>2361</v>
      </c>
    </row>
    <row r="275" spans="1:10">
      <c r="A275" s="54" t="s">
        <v>707</v>
      </c>
      <c r="B275" s="54" t="s">
        <v>2795</v>
      </c>
      <c r="C275" s="54" t="s">
        <v>2228</v>
      </c>
      <c r="E275" s="54" t="s">
        <v>2234</v>
      </c>
      <c r="F275" s="54" t="s">
        <v>660</v>
      </c>
      <c r="G275" s="54">
        <v>93800</v>
      </c>
      <c r="H275" s="54" t="s">
        <v>2253</v>
      </c>
      <c r="I275" s="54" t="s">
        <v>2232</v>
      </c>
      <c r="J275" s="54" t="s">
        <v>2352</v>
      </c>
    </row>
    <row r="276" spans="1:10">
      <c r="A276" s="54" t="s">
        <v>709</v>
      </c>
      <c r="B276" s="54" t="s">
        <v>2796</v>
      </c>
      <c r="C276" s="54" t="s">
        <v>2228</v>
      </c>
      <c r="E276" s="54" t="s">
        <v>2261</v>
      </c>
      <c r="F276" s="54" t="s">
        <v>660</v>
      </c>
      <c r="G276" s="54">
        <v>93000</v>
      </c>
      <c r="H276" s="54" t="s">
        <v>2253</v>
      </c>
      <c r="I276" s="54" t="s">
        <v>2232</v>
      </c>
      <c r="J276" s="54" t="s">
        <v>2356</v>
      </c>
    </row>
    <row r="277" spans="1:10">
      <c r="A277" s="54" t="s">
        <v>710</v>
      </c>
      <c r="B277" s="54" t="s">
        <v>2797</v>
      </c>
      <c r="C277" s="54" t="s">
        <v>2228</v>
      </c>
      <c r="E277" s="54" t="s">
        <v>2261</v>
      </c>
      <c r="F277" s="54" t="s">
        <v>660</v>
      </c>
      <c r="G277" s="54">
        <v>102700</v>
      </c>
      <c r="H277" s="54" t="s">
        <v>2253</v>
      </c>
      <c r="I277" s="54" t="s">
        <v>2232</v>
      </c>
      <c r="J277" s="54" t="s">
        <v>2356</v>
      </c>
    </row>
    <row r="278" spans="1:10">
      <c r="A278" s="54" t="s">
        <v>713</v>
      </c>
      <c r="B278" s="54" t="s">
        <v>2798</v>
      </c>
      <c r="C278" s="54" t="s">
        <v>2228</v>
      </c>
      <c r="E278" s="54" t="s">
        <v>2241</v>
      </c>
      <c r="F278" s="54" t="s">
        <v>660</v>
      </c>
      <c r="G278" s="54">
        <v>73400</v>
      </c>
      <c r="H278" s="54" t="s">
        <v>2248</v>
      </c>
      <c r="I278" s="54" t="s">
        <v>2232</v>
      </c>
      <c r="J278" s="54" t="s">
        <v>2402</v>
      </c>
    </row>
    <row r="279" spans="1:10">
      <c r="A279" s="54" t="s">
        <v>715</v>
      </c>
      <c r="B279" s="54" t="s">
        <v>2799</v>
      </c>
      <c r="C279" s="54" t="s">
        <v>2228</v>
      </c>
      <c r="E279" s="54" t="s">
        <v>2234</v>
      </c>
      <c r="F279" s="54" t="s">
        <v>660</v>
      </c>
      <c r="G279" s="54">
        <v>78000</v>
      </c>
      <c r="H279" s="54" t="s">
        <v>2248</v>
      </c>
      <c r="I279" s="54" t="s">
        <v>2232</v>
      </c>
      <c r="J279" s="54" t="s">
        <v>2395</v>
      </c>
    </row>
    <row r="280" spans="1:10">
      <c r="A280" s="54" t="s">
        <v>716</v>
      </c>
      <c r="B280" s="54" t="s">
        <v>2799</v>
      </c>
      <c r="C280" s="54" t="s">
        <v>2228</v>
      </c>
      <c r="E280" s="54" t="s">
        <v>2234</v>
      </c>
      <c r="F280" s="54" t="s">
        <v>660</v>
      </c>
      <c r="G280" s="54">
        <v>85300</v>
      </c>
      <c r="H280" s="54" t="s">
        <v>2248</v>
      </c>
      <c r="I280" s="54" t="s">
        <v>2232</v>
      </c>
      <c r="J280" s="54" t="s">
        <v>2395</v>
      </c>
    </row>
    <row r="281" spans="1:10">
      <c r="A281" s="54" t="s">
        <v>718</v>
      </c>
      <c r="B281" s="54" t="s">
        <v>2800</v>
      </c>
      <c r="C281" s="54" t="s">
        <v>2228</v>
      </c>
      <c r="E281" s="54" t="s">
        <v>2234</v>
      </c>
      <c r="F281" s="54" t="s">
        <v>660</v>
      </c>
      <c r="G281" s="54">
        <v>94400</v>
      </c>
      <c r="H281" s="54" t="s">
        <v>2233</v>
      </c>
      <c r="I281" s="54" t="s">
        <v>2265</v>
      </c>
      <c r="J281" s="54" t="s">
        <v>2361</v>
      </c>
    </row>
    <row r="282" spans="1:10">
      <c r="A282" s="54" t="s">
        <v>719</v>
      </c>
      <c r="B282" s="54" t="s">
        <v>2700</v>
      </c>
      <c r="C282" s="54" t="s">
        <v>2228</v>
      </c>
      <c r="E282" s="54" t="s">
        <v>2241</v>
      </c>
      <c r="F282" s="54" t="s">
        <v>660</v>
      </c>
      <c r="G282" s="54">
        <v>76400</v>
      </c>
      <c r="H282" s="54" t="s">
        <v>2253</v>
      </c>
      <c r="I282" s="54" t="s">
        <v>2265</v>
      </c>
      <c r="J282" s="54" t="s">
        <v>2359</v>
      </c>
    </row>
    <row r="283" spans="1:10">
      <c r="A283" s="54" t="s">
        <v>720</v>
      </c>
      <c r="B283" s="54" t="s">
        <v>2700</v>
      </c>
      <c r="C283" s="54" t="s">
        <v>2228</v>
      </c>
      <c r="E283" s="54" t="s">
        <v>2241</v>
      </c>
      <c r="F283" s="54" t="s">
        <v>660</v>
      </c>
      <c r="G283" s="54">
        <v>68800</v>
      </c>
      <c r="H283" s="54" t="s">
        <v>2253</v>
      </c>
      <c r="I283" s="54" t="s">
        <v>2265</v>
      </c>
      <c r="J283" s="54" t="s">
        <v>2359</v>
      </c>
    </row>
    <row r="284" spans="1:10">
      <c r="A284" s="54" t="s">
        <v>722</v>
      </c>
      <c r="B284" s="54" t="s">
        <v>2801</v>
      </c>
      <c r="C284" s="54" t="s">
        <v>2228</v>
      </c>
      <c r="E284" s="54" t="s">
        <v>2261</v>
      </c>
      <c r="F284" s="54" t="s">
        <v>660</v>
      </c>
      <c r="G284" s="54">
        <v>102500</v>
      </c>
      <c r="H284" s="54" t="s">
        <v>2259</v>
      </c>
      <c r="I284" s="54" t="s">
        <v>2274</v>
      </c>
      <c r="J284" s="54" t="s">
        <v>2356</v>
      </c>
    </row>
    <row r="285" spans="1:10">
      <c r="A285" s="54" t="s">
        <v>723</v>
      </c>
      <c r="B285" s="54" t="s">
        <v>2802</v>
      </c>
      <c r="C285" s="54" t="s">
        <v>2228</v>
      </c>
      <c r="E285" s="54" t="s">
        <v>2261</v>
      </c>
      <c r="F285" s="54" t="s">
        <v>660</v>
      </c>
      <c r="G285" s="54">
        <v>102100</v>
      </c>
      <c r="H285" s="54" t="s">
        <v>2259</v>
      </c>
      <c r="I285" s="54" t="s">
        <v>2274</v>
      </c>
      <c r="J285" s="54" t="s">
        <v>2356</v>
      </c>
    </row>
    <row r="286" spans="1:10">
      <c r="A286" s="54" t="s">
        <v>724</v>
      </c>
      <c r="B286" s="54" t="s">
        <v>2803</v>
      </c>
      <c r="C286" s="54" t="s">
        <v>2228</v>
      </c>
      <c r="E286" s="54" t="s">
        <v>2261</v>
      </c>
      <c r="F286" s="54" t="s">
        <v>660</v>
      </c>
      <c r="G286" s="54">
        <v>106900</v>
      </c>
      <c r="H286" s="54" t="s">
        <v>2259</v>
      </c>
      <c r="I286" s="54" t="s">
        <v>2274</v>
      </c>
      <c r="J286" s="54" t="s">
        <v>2332</v>
      </c>
    </row>
    <row r="287" spans="1:10">
      <c r="A287" s="54" t="s">
        <v>725</v>
      </c>
      <c r="B287" s="54" t="s">
        <v>2803</v>
      </c>
      <c r="C287" s="54" t="s">
        <v>2228</v>
      </c>
      <c r="E287" s="54" t="s">
        <v>2261</v>
      </c>
      <c r="F287" s="54" t="s">
        <v>660</v>
      </c>
      <c r="G287" s="54">
        <v>102100</v>
      </c>
      <c r="H287" s="54" t="s">
        <v>2259</v>
      </c>
      <c r="I287" s="54" t="s">
        <v>2274</v>
      </c>
      <c r="J287" s="54" t="s">
        <v>2332</v>
      </c>
    </row>
    <row r="288" spans="1:10">
      <c r="A288" s="54" t="s">
        <v>727</v>
      </c>
      <c r="B288" s="54" t="s">
        <v>2804</v>
      </c>
      <c r="C288" s="54" t="s">
        <v>2228</v>
      </c>
      <c r="E288" s="54" t="s">
        <v>2234</v>
      </c>
      <c r="F288" s="54" t="s">
        <v>660</v>
      </c>
      <c r="G288" s="54">
        <v>93600</v>
      </c>
      <c r="H288" s="54" t="s">
        <v>2233</v>
      </c>
      <c r="I288" s="54" t="s">
        <v>2274</v>
      </c>
      <c r="J288" s="54" t="s">
        <v>2288</v>
      </c>
    </row>
    <row r="289" spans="1:10">
      <c r="A289" s="54" t="s">
        <v>729</v>
      </c>
      <c r="B289" s="54" t="s">
        <v>2805</v>
      </c>
      <c r="C289" s="54" t="s">
        <v>2228</v>
      </c>
      <c r="E289" s="54" t="s">
        <v>2234</v>
      </c>
      <c r="F289" s="54" t="s">
        <v>660</v>
      </c>
      <c r="G289" s="54">
        <v>95800</v>
      </c>
      <c r="H289" s="54" t="s">
        <v>2259</v>
      </c>
      <c r="I289" s="54" t="s">
        <v>2276</v>
      </c>
      <c r="J289" s="54" t="s">
        <v>2362</v>
      </c>
    </row>
    <row r="290" spans="1:10">
      <c r="A290" s="54" t="s">
        <v>730</v>
      </c>
      <c r="B290" s="54" t="s">
        <v>2806</v>
      </c>
      <c r="C290" s="54" t="s">
        <v>2228</v>
      </c>
      <c r="E290" s="54" t="s">
        <v>2234</v>
      </c>
      <c r="F290" s="54" t="s">
        <v>660</v>
      </c>
      <c r="G290" s="54">
        <v>104900</v>
      </c>
      <c r="H290" s="54" t="s">
        <v>2259</v>
      </c>
      <c r="I290" s="54" t="s">
        <v>2276</v>
      </c>
      <c r="J290" s="54" t="s">
        <v>2365</v>
      </c>
    </row>
    <row r="291" spans="1:10">
      <c r="A291" s="54" t="s">
        <v>732</v>
      </c>
      <c r="B291" s="54" t="s">
        <v>2807</v>
      </c>
      <c r="C291" s="54" t="s">
        <v>2228</v>
      </c>
      <c r="E291" s="54" t="s">
        <v>2261</v>
      </c>
      <c r="F291" s="54" t="s">
        <v>660</v>
      </c>
      <c r="G291" s="54">
        <v>121800</v>
      </c>
      <c r="H291" s="54" t="s">
        <v>2233</v>
      </c>
      <c r="I291" s="54" t="s">
        <v>2276</v>
      </c>
      <c r="J291" s="54" t="s">
        <v>2403</v>
      </c>
    </row>
    <row r="292" spans="1:10">
      <c r="A292" s="54" t="s">
        <v>733</v>
      </c>
      <c r="B292" s="54" t="s">
        <v>2808</v>
      </c>
      <c r="C292" s="54" t="s">
        <v>2228</v>
      </c>
      <c r="E292" s="54" t="s">
        <v>2261</v>
      </c>
      <c r="F292" s="54" t="s">
        <v>660</v>
      </c>
      <c r="G292" s="54">
        <v>113400</v>
      </c>
      <c r="H292" s="54" t="s">
        <v>2233</v>
      </c>
      <c r="I292" s="54" t="s">
        <v>2276</v>
      </c>
      <c r="J292" s="54" t="s">
        <v>2403</v>
      </c>
    </row>
    <row r="293" spans="1:10">
      <c r="A293" s="54" t="s">
        <v>734</v>
      </c>
      <c r="B293" s="54" t="s">
        <v>2809</v>
      </c>
      <c r="C293" s="54" t="s">
        <v>2228</v>
      </c>
      <c r="E293" s="54" t="s">
        <v>2249</v>
      </c>
      <c r="F293" s="54" t="s">
        <v>735</v>
      </c>
      <c r="G293" s="54">
        <v>31400</v>
      </c>
      <c r="H293" s="54" t="s">
        <v>2245</v>
      </c>
      <c r="I293" s="54" t="s">
        <v>2257</v>
      </c>
      <c r="J293" s="54" t="s">
        <v>2385</v>
      </c>
    </row>
    <row r="294" spans="1:10">
      <c r="A294" s="54" t="s">
        <v>737</v>
      </c>
      <c r="B294" s="54" t="s">
        <v>2810</v>
      </c>
      <c r="C294" s="54" t="s">
        <v>2228</v>
      </c>
      <c r="E294" s="54" t="s">
        <v>2237</v>
      </c>
      <c r="F294" s="54" t="s">
        <v>735</v>
      </c>
      <c r="G294" s="54">
        <v>43900</v>
      </c>
      <c r="H294" s="54" t="s">
        <v>2236</v>
      </c>
      <c r="I294" s="54" t="s">
        <v>2258</v>
      </c>
      <c r="J294" s="54" t="s">
        <v>2317</v>
      </c>
    </row>
    <row r="295" spans="1:10">
      <c r="A295" s="54" t="s">
        <v>739</v>
      </c>
      <c r="B295" s="54" t="s">
        <v>2811</v>
      </c>
      <c r="C295" s="54" t="s">
        <v>2228</v>
      </c>
      <c r="E295" s="54" t="s">
        <v>2241</v>
      </c>
      <c r="F295" s="54" t="s">
        <v>735</v>
      </c>
      <c r="G295" s="54">
        <v>53700</v>
      </c>
      <c r="H295" s="54" t="s">
        <v>2236</v>
      </c>
      <c r="I295" s="54" t="s">
        <v>2258</v>
      </c>
      <c r="J295" s="54" t="s">
        <v>2340</v>
      </c>
    </row>
    <row r="296" spans="1:10">
      <c r="A296" s="54" t="s">
        <v>740</v>
      </c>
      <c r="B296" s="54" t="s">
        <v>2812</v>
      </c>
      <c r="C296" s="54" t="s">
        <v>2228</v>
      </c>
      <c r="E296" s="54" t="s">
        <v>2237</v>
      </c>
      <c r="F296" s="54" t="s">
        <v>735</v>
      </c>
      <c r="G296" s="54">
        <v>47100</v>
      </c>
      <c r="H296" s="54" t="s">
        <v>2251</v>
      </c>
      <c r="I296" s="54" t="s">
        <v>2258</v>
      </c>
      <c r="J296" s="54" t="s">
        <v>2350</v>
      </c>
    </row>
    <row r="297" spans="1:10">
      <c r="A297" s="54" t="s">
        <v>741</v>
      </c>
      <c r="B297" s="54" t="s">
        <v>2703</v>
      </c>
      <c r="C297" s="54" t="s">
        <v>2228</v>
      </c>
      <c r="E297" s="54" t="s">
        <v>2237</v>
      </c>
      <c r="F297" s="54" t="s">
        <v>735</v>
      </c>
      <c r="G297" s="54">
        <v>45300</v>
      </c>
      <c r="H297" s="54" t="s">
        <v>2251</v>
      </c>
      <c r="I297" s="54" t="s">
        <v>2258</v>
      </c>
      <c r="J297" s="54" t="s">
        <v>2318</v>
      </c>
    </row>
    <row r="298" spans="1:10">
      <c r="A298" s="54" t="s">
        <v>742</v>
      </c>
      <c r="B298" s="54" t="s">
        <v>2680</v>
      </c>
      <c r="C298" s="54" t="s">
        <v>2228</v>
      </c>
      <c r="E298" s="54" t="s">
        <v>2237</v>
      </c>
      <c r="F298" s="54" t="s">
        <v>735</v>
      </c>
      <c r="G298" s="54">
        <v>41400</v>
      </c>
      <c r="H298" s="54" t="s">
        <v>2245</v>
      </c>
      <c r="I298" s="54" t="s">
        <v>2258</v>
      </c>
      <c r="J298" s="54" t="s">
        <v>2352</v>
      </c>
    </row>
    <row r="299" spans="1:10">
      <c r="A299" s="54" t="s">
        <v>744</v>
      </c>
      <c r="B299" s="54" t="s">
        <v>2813</v>
      </c>
      <c r="C299" s="54" t="s">
        <v>2228</v>
      </c>
      <c r="E299" s="54" t="s">
        <v>2241</v>
      </c>
      <c r="F299" s="54" t="s">
        <v>735</v>
      </c>
      <c r="G299" s="54">
        <v>65700</v>
      </c>
      <c r="H299" s="54" t="s">
        <v>2248</v>
      </c>
      <c r="I299" s="54" t="s">
        <v>2262</v>
      </c>
      <c r="J299" s="54" t="s">
        <v>2318</v>
      </c>
    </row>
    <row r="300" spans="1:10">
      <c r="A300" s="54" t="s">
        <v>745</v>
      </c>
      <c r="B300" s="54" t="s">
        <v>2814</v>
      </c>
      <c r="C300" s="54" t="s">
        <v>2228</v>
      </c>
      <c r="E300" s="54" t="s">
        <v>2241</v>
      </c>
      <c r="F300" s="54" t="s">
        <v>735</v>
      </c>
      <c r="G300" s="54">
        <v>68500</v>
      </c>
      <c r="H300" s="54" t="s">
        <v>2248</v>
      </c>
      <c r="I300" s="54" t="s">
        <v>2262</v>
      </c>
      <c r="J300" s="54" t="s">
        <v>2336</v>
      </c>
    </row>
    <row r="301" spans="1:10">
      <c r="A301" s="54" t="s">
        <v>746</v>
      </c>
      <c r="B301" s="54" t="s">
        <v>2815</v>
      </c>
      <c r="C301" s="54" t="s">
        <v>2228</v>
      </c>
      <c r="E301" s="54" t="s">
        <v>2234</v>
      </c>
      <c r="F301" s="54" t="s">
        <v>735</v>
      </c>
      <c r="G301" s="54">
        <v>69900</v>
      </c>
      <c r="H301" s="54" t="s">
        <v>2248</v>
      </c>
      <c r="I301" s="54" t="s">
        <v>2262</v>
      </c>
      <c r="J301" s="54" t="s">
        <v>2358</v>
      </c>
    </row>
    <row r="302" spans="1:10">
      <c r="A302" s="54" t="s">
        <v>747</v>
      </c>
      <c r="B302" s="54" t="s">
        <v>2816</v>
      </c>
      <c r="C302" s="54" t="s">
        <v>2228</v>
      </c>
      <c r="E302" s="54" t="s">
        <v>2237</v>
      </c>
      <c r="F302" s="54" t="s">
        <v>735</v>
      </c>
      <c r="G302" s="54">
        <v>52600</v>
      </c>
      <c r="H302" s="54" t="s">
        <v>2236</v>
      </c>
      <c r="I302" s="54" t="s">
        <v>2262</v>
      </c>
      <c r="J302" s="54" t="s">
        <v>2353</v>
      </c>
    </row>
    <row r="303" spans="1:10">
      <c r="A303" s="54" t="s">
        <v>748</v>
      </c>
      <c r="B303" s="54" t="s">
        <v>2817</v>
      </c>
      <c r="C303" s="54" t="s">
        <v>2228</v>
      </c>
      <c r="E303" s="54" t="s">
        <v>2237</v>
      </c>
      <c r="F303" s="54" t="s">
        <v>735</v>
      </c>
      <c r="G303" s="54">
        <v>52600</v>
      </c>
      <c r="H303" s="54" t="s">
        <v>2236</v>
      </c>
      <c r="I303" s="54" t="s">
        <v>2262</v>
      </c>
      <c r="J303" s="54" t="s">
        <v>2399</v>
      </c>
    </row>
    <row r="304" spans="1:10">
      <c r="A304" s="54" t="s">
        <v>749</v>
      </c>
      <c r="B304" s="54" t="s">
        <v>2692</v>
      </c>
      <c r="C304" s="54" t="s">
        <v>2228</v>
      </c>
      <c r="E304" s="54" t="s">
        <v>2241</v>
      </c>
      <c r="F304" s="54" t="s">
        <v>735</v>
      </c>
      <c r="G304" s="54">
        <v>56200</v>
      </c>
      <c r="H304" s="54" t="s">
        <v>2236</v>
      </c>
      <c r="I304" s="54" t="s">
        <v>2262</v>
      </c>
      <c r="J304" s="54" t="s">
        <v>2359</v>
      </c>
    </row>
    <row r="305" spans="1:10">
      <c r="A305" s="54" t="s">
        <v>751</v>
      </c>
      <c r="B305" s="54" t="s">
        <v>2818</v>
      </c>
      <c r="C305" s="54" t="s">
        <v>2228</v>
      </c>
      <c r="E305" s="54" t="s">
        <v>2234</v>
      </c>
      <c r="F305" s="54" t="s">
        <v>735</v>
      </c>
      <c r="G305" s="54">
        <v>57800</v>
      </c>
      <c r="H305" s="54" t="s">
        <v>2251</v>
      </c>
      <c r="I305" s="54" t="s">
        <v>2262</v>
      </c>
      <c r="J305" s="54" t="s">
        <v>2404</v>
      </c>
    </row>
    <row r="306" spans="1:10">
      <c r="A306" s="54" t="s">
        <v>753</v>
      </c>
      <c r="B306" s="54" t="s">
        <v>2819</v>
      </c>
      <c r="C306" s="54" t="s">
        <v>2228</v>
      </c>
      <c r="E306" s="54" t="s">
        <v>2237</v>
      </c>
      <c r="F306" s="54" t="s">
        <v>735</v>
      </c>
      <c r="G306" s="54">
        <v>48800</v>
      </c>
      <c r="H306" s="54" t="s">
        <v>2240</v>
      </c>
      <c r="I306" s="54" t="s">
        <v>2262</v>
      </c>
      <c r="J306" s="54" t="s">
        <v>2405</v>
      </c>
    </row>
    <row r="307" spans="1:10">
      <c r="A307" s="54" t="s">
        <v>754</v>
      </c>
      <c r="B307" s="54" t="s">
        <v>2820</v>
      </c>
      <c r="C307" s="54" t="s">
        <v>2228</v>
      </c>
      <c r="E307" s="54" t="s">
        <v>2234</v>
      </c>
      <c r="F307" s="54" t="s">
        <v>735</v>
      </c>
      <c r="G307" s="54">
        <v>78400</v>
      </c>
      <c r="H307" s="54" t="s">
        <v>2253</v>
      </c>
      <c r="I307" s="54" t="s">
        <v>2264</v>
      </c>
      <c r="J307" s="54" t="s">
        <v>2334</v>
      </c>
    </row>
    <row r="308" spans="1:10">
      <c r="A308" s="54" t="s">
        <v>756</v>
      </c>
      <c r="B308" s="54" t="s">
        <v>2821</v>
      </c>
      <c r="C308" s="54" t="s">
        <v>2228</v>
      </c>
      <c r="E308" s="54" t="s">
        <v>2261</v>
      </c>
      <c r="F308" s="54" t="s">
        <v>735</v>
      </c>
      <c r="G308" s="54">
        <v>85000</v>
      </c>
      <c r="H308" s="54" t="s">
        <v>2253</v>
      </c>
      <c r="I308" s="54" t="s">
        <v>2264</v>
      </c>
      <c r="J308" s="54" t="s">
        <v>2329</v>
      </c>
    </row>
    <row r="309" spans="1:10">
      <c r="A309" s="54" t="s">
        <v>758</v>
      </c>
      <c r="B309" s="54" t="s">
        <v>2822</v>
      </c>
      <c r="C309" s="54" t="s">
        <v>2228</v>
      </c>
      <c r="E309" s="54" t="s">
        <v>2261</v>
      </c>
      <c r="F309" s="54" t="s">
        <v>735</v>
      </c>
      <c r="G309" s="54">
        <v>79600</v>
      </c>
      <c r="H309" s="54" t="s">
        <v>2253</v>
      </c>
      <c r="I309" s="54" t="s">
        <v>2264</v>
      </c>
      <c r="J309" s="54" t="s">
        <v>2329</v>
      </c>
    </row>
    <row r="310" spans="1:10">
      <c r="A310" s="54" t="s">
        <v>759</v>
      </c>
      <c r="B310" s="54" t="s">
        <v>2823</v>
      </c>
      <c r="C310" s="54" t="s">
        <v>2228</v>
      </c>
      <c r="E310" s="54" t="s">
        <v>2241</v>
      </c>
      <c r="F310" s="54" t="s">
        <v>735</v>
      </c>
      <c r="G310" s="54">
        <v>62700</v>
      </c>
      <c r="H310" s="54" t="s">
        <v>2248</v>
      </c>
      <c r="I310" s="54" t="s">
        <v>2264</v>
      </c>
      <c r="J310" s="54" t="s">
        <v>2352</v>
      </c>
    </row>
    <row r="311" spans="1:10">
      <c r="A311" s="54" t="s">
        <v>760</v>
      </c>
      <c r="B311" s="54" t="s">
        <v>2824</v>
      </c>
      <c r="C311" s="54" t="s">
        <v>2228</v>
      </c>
      <c r="E311" s="54" t="s">
        <v>2237</v>
      </c>
      <c r="F311" s="54" t="s">
        <v>735</v>
      </c>
      <c r="G311" s="54">
        <v>48200</v>
      </c>
      <c r="H311" s="54" t="s">
        <v>2251</v>
      </c>
      <c r="I311" s="54" t="s">
        <v>2264</v>
      </c>
      <c r="J311" s="54" t="s">
        <v>2341</v>
      </c>
    </row>
    <row r="312" spans="1:10">
      <c r="A312" s="54" t="s">
        <v>762</v>
      </c>
      <c r="B312" s="54" t="s">
        <v>2825</v>
      </c>
      <c r="C312" s="54" t="s">
        <v>2228</v>
      </c>
      <c r="E312" s="54" t="s">
        <v>2241</v>
      </c>
      <c r="F312" s="54" t="s">
        <v>735</v>
      </c>
      <c r="G312" s="54">
        <v>70800</v>
      </c>
      <c r="H312" s="54" t="s">
        <v>2253</v>
      </c>
      <c r="I312" s="54" t="s">
        <v>2232</v>
      </c>
      <c r="J312" s="54" t="s">
        <v>2397</v>
      </c>
    </row>
    <row r="313" spans="1:10">
      <c r="A313" s="54" t="s">
        <v>763</v>
      </c>
      <c r="B313" s="54" t="s">
        <v>2826</v>
      </c>
      <c r="C313" s="54" t="s">
        <v>2228</v>
      </c>
      <c r="E313" s="54" t="s">
        <v>2234</v>
      </c>
      <c r="F313" s="54" t="s">
        <v>735</v>
      </c>
      <c r="G313" s="54">
        <v>93600</v>
      </c>
      <c r="H313" s="54" t="s">
        <v>2233</v>
      </c>
      <c r="I313" s="54" t="s">
        <v>2274</v>
      </c>
      <c r="J313" s="54" t="s">
        <v>2346</v>
      </c>
    </row>
    <row r="314" spans="1:10">
      <c r="A314" s="54" t="s">
        <v>764</v>
      </c>
      <c r="B314" s="54" t="s">
        <v>2827</v>
      </c>
      <c r="C314" s="54" t="s">
        <v>2228</v>
      </c>
      <c r="E314" s="54" t="s">
        <v>2237</v>
      </c>
      <c r="F314" s="54" t="s">
        <v>2073</v>
      </c>
      <c r="G314" s="54">
        <v>42800</v>
      </c>
      <c r="H314" s="54" t="s">
        <v>2240</v>
      </c>
      <c r="I314" s="54" t="s">
        <v>2264</v>
      </c>
      <c r="J314" s="54" t="s">
        <v>2406</v>
      </c>
    </row>
    <row r="315" spans="1:10">
      <c r="A315" s="54" t="s">
        <v>765</v>
      </c>
      <c r="B315" s="54" t="s">
        <v>2828</v>
      </c>
      <c r="C315" s="54" t="s">
        <v>2228</v>
      </c>
      <c r="E315" s="54" t="s">
        <v>2249</v>
      </c>
      <c r="F315" s="54" t="s">
        <v>766</v>
      </c>
      <c r="G315" s="54">
        <v>37000</v>
      </c>
      <c r="H315" s="54" t="s">
        <v>2236</v>
      </c>
      <c r="I315" s="54" t="s">
        <v>2254</v>
      </c>
      <c r="J315" s="54" t="s">
        <v>2313</v>
      </c>
    </row>
    <row r="316" spans="1:10">
      <c r="A316" s="54" t="s">
        <v>767</v>
      </c>
      <c r="B316" s="54" t="s">
        <v>2829</v>
      </c>
      <c r="C316" s="54" t="s">
        <v>2228</v>
      </c>
      <c r="E316" s="54" t="s">
        <v>2249</v>
      </c>
      <c r="F316" s="54" t="s">
        <v>766</v>
      </c>
      <c r="G316" s="54">
        <v>43200</v>
      </c>
      <c r="H316" s="54" t="s">
        <v>2248</v>
      </c>
      <c r="I316" s="54" t="s">
        <v>2235</v>
      </c>
      <c r="J316" s="54" t="s">
        <v>2319</v>
      </c>
    </row>
    <row r="317" spans="1:10">
      <c r="A317" s="54" t="s">
        <v>769</v>
      </c>
      <c r="B317" s="54" t="s">
        <v>2830</v>
      </c>
      <c r="C317" s="54" t="s">
        <v>2228</v>
      </c>
      <c r="E317" s="54" t="s">
        <v>2246</v>
      </c>
      <c r="F317" s="54" t="s">
        <v>770</v>
      </c>
      <c r="G317" s="54">
        <v>27100</v>
      </c>
      <c r="H317" s="54" t="s">
        <v>2236</v>
      </c>
      <c r="I317" s="54" t="s">
        <v>2247</v>
      </c>
      <c r="J317" s="54" t="s">
        <v>2372</v>
      </c>
    </row>
    <row r="318" spans="1:10">
      <c r="A318" s="54" t="s">
        <v>771</v>
      </c>
      <c r="B318" s="54" t="s">
        <v>2584</v>
      </c>
      <c r="C318" s="54" t="s">
        <v>2228</v>
      </c>
      <c r="E318" s="54" t="s">
        <v>2249</v>
      </c>
      <c r="F318" s="54" t="s">
        <v>770</v>
      </c>
      <c r="G318" s="54">
        <v>30000</v>
      </c>
      <c r="H318" s="54" t="s">
        <v>2253</v>
      </c>
      <c r="I318" s="54" t="s">
        <v>2252</v>
      </c>
      <c r="J318" s="54" t="s">
        <v>2295</v>
      </c>
    </row>
    <row r="319" spans="1:10">
      <c r="A319" s="54" t="s">
        <v>772</v>
      </c>
      <c r="B319" s="54" t="s">
        <v>2716</v>
      </c>
      <c r="C319" s="54" t="s">
        <v>2228</v>
      </c>
      <c r="E319" s="54" t="s">
        <v>2246</v>
      </c>
      <c r="F319" s="54" t="s">
        <v>770</v>
      </c>
      <c r="G319" s="54">
        <v>24200</v>
      </c>
      <c r="H319" s="54" t="s">
        <v>2248</v>
      </c>
      <c r="I319" s="54" t="s">
        <v>2252</v>
      </c>
      <c r="J319" s="54" t="s">
        <v>2372</v>
      </c>
    </row>
    <row r="320" spans="1:10">
      <c r="A320" s="54" t="s">
        <v>773</v>
      </c>
      <c r="B320" s="54" t="s">
        <v>2586</v>
      </c>
      <c r="C320" s="54" t="s">
        <v>2228</v>
      </c>
      <c r="E320" s="54" t="s">
        <v>2246</v>
      </c>
      <c r="F320" s="54" t="s">
        <v>770</v>
      </c>
      <c r="G320" s="54">
        <v>24400</v>
      </c>
      <c r="H320" s="54" t="s">
        <v>2236</v>
      </c>
      <c r="I320" s="54" t="s">
        <v>2252</v>
      </c>
      <c r="J320" s="54" t="s">
        <v>2296</v>
      </c>
    </row>
    <row r="321" spans="1:10">
      <c r="A321" s="54" t="s">
        <v>774</v>
      </c>
      <c r="B321" s="54" t="s">
        <v>2831</v>
      </c>
      <c r="C321" s="54" t="s">
        <v>2228</v>
      </c>
      <c r="E321" s="54" t="s">
        <v>2249</v>
      </c>
      <c r="F321" s="54" t="s">
        <v>770</v>
      </c>
      <c r="G321" s="54">
        <v>34100</v>
      </c>
      <c r="H321" s="54" t="s">
        <v>2253</v>
      </c>
      <c r="I321" s="54" t="s">
        <v>2254</v>
      </c>
      <c r="J321" s="54" t="s">
        <v>2311</v>
      </c>
    </row>
    <row r="322" spans="1:10">
      <c r="A322" s="54" t="s">
        <v>775</v>
      </c>
      <c r="B322" s="54" t="s">
        <v>2832</v>
      </c>
      <c r="C322" s="54" t="s">
        <v>2228</v>
      </c>
      <c r="E322" s="54" t="s">
        <v>2249</v>
      </c>
      <c r="F322" s="54" t="s">
        <v>770</v>
      </c>
      <c r="G322" s="54">
        <v>33100</v>
      </c>
      <c r="H322" s="54" t="s">
        <v>2248</v>
      </c>
      <c r="I322" s="54" t="s">
        <v>2254</v>
      </c>
      <c r="J322" s="54" t="s">
        <v>2391</v>
      </c>
    </row>
    <row r="323" spans="1:10">
      <c r="A323" s="54" t="s">
        <v>776</v>
      </c>
      <c r="B323" s="54" t="s">
        <v>2607</v>
      </c>
      <c r="C323" s="54" t="s">
        <v>2228</v>
      </c>
      <c r="E323" s="54" t="s">
        <v>2249</v>
      </c>
      <c r="F323" s="54" t="s">
        <v>770</v>
      </c>
      <c r="G323" s="54">
        <v>37200</v>
      </c>
      <c r="H323" s="54" t="s">
        <v>2253</v>
      </c>
      <c r="I323" s="54" t="s">
        <v>2257</v>
      </c>
      <c r="J323" s="54" t="s">
        <v>2312</v>
      </c>
    </row>
    <row r="324" spans="1:10">
      <c r="A324" s="54" t="s">
        <v>777</v>
      </c>
      <c r="B324" s="54" t="s">
        <v>2833</v>
      </c>
      <c r="C324" s="54" t="s">
        <v>2228</v>
      </c>
      <c r="E324" s="54" t="s">
        <v>2234</v>
      </c>
      <c r="F324" s="54" t="s">
        <v>770</v>
      </c>
      <c r="G324" s="54">
        <v>96000</v>
      </c>
      <c r="H324" s="54" t="s">
        <v>2259</v>
      </c>
      <c r="I324" s="54" t="s">
        <v>2260</v>
      </c>
      <c r="J324" s="54" t="s">
        <v>2322</v>
      </c>
    </row>
    <row r="325" spans="1:10">
      <c r="A325" s="54" t="s">
        <v>778</v>
      </c>
      <c r="B325" s="54" t="s">
        <v>2648</v>
      </c>
      <c r="C325" s="54" t="s">
        <v>2228</v>
      </c>
      <c r="E325" s="54" t="s">
        <v>2234</v>
      </c>
      <c r="F325" s="54" t="s">
        <v>770</v>
      </c>
      <c r="G325" s="54">
        <v>93200</v>
      </c>
      <c r="H325" s="54" t="s">
        <v>2259</v>
      </c>
      <c r="I325" s="54" t="s">
        <v>2260</v>
      </c>
      <c r="J325" s="54" t="s">
        <v>2322</v>
      </c>
    </row>
    <row r="326" spans="1:10">
      <c r="A326" s="54" t="s">
        <v>779</v>
      </c>
      <c r="B326" s="54" t="s">
        <v>2834</v>
      </c>
      <c r="C326" s="54" t="s">
        <v>2228</v>
      </c>
      <c r="E326" s="54" t="s">
        <v>2237</v>
      </c>
      <c r="F326" s="54" t="s">
        <v>770</v>
      </c>
      <c r="G326" s="54">
        <v>61800</v>
      </c>
      <c r="H326" s="54" t="s">
        <v>2233</v>
      </c>
      <c r="I326" s="54" t="s">
        <v>2260</v>
      </c>
      <c r="J326" s="54" t="s">
        <v>2325</v>
      </c>
    </row>
    <row r="327" spans="1:10">
      <c r="A327" s="54" t="s">
        <v>780</v>
      </c>
      <c r="B327" s="54" t="s">
        <v>2654</v>
      </c>
      <c r="C327" s="54" t="s">
        <v>2228</v>
      </c>
      <c r="E327" s="54" t="s">
        <v>2241</v>
      </c>
      <c r="F327" s="54" t="s">
        <v>770</v>
      </c>
      <c r="G327" s="54">
        <v>63700</v>
      </c>
      <c r="H327" s="54" t="s">
        <v>2253</v>
      </c>
      <c r="I327" s="54" t="s">
        <v>2260</v>
      </c>
      <c r="J327" s="54" t="s">
        <v>2339</v>
      </c>
    </row>
    <row r="328" spans="1:10">
      <c r="A328" s="54" t="s">
        <v>781</v>
      </c>
      <c r="B328" s="54" t="s">
        <v>2835</v>
      </c>
      <c r="C328" s="54" t="s">
        <v>2228</v>
      </c>
      <c r="E328" s="54" t="s">
        <v>2241</v>
      </c>
      <c r="F328" s="54" t="s">
        <v>770</v>
      </c>
      <c r="G328" s="54">
        <v>81700</v>
      </c>
      <c r="H328" s="54" t="s">
        <v>2259</v>
      </c>
      <c r="I328" s="54" t="s">
        <v>2262</v>
      </c>
      <c r="J328" s="54" t="s">
        <v>2330</v>
      </c>
    </row>
    <row r="329" spans="1:10">
      <c r="A329" s="54" t="s">
        <v>782</v>
      </c>
      <c r="B329" s="54" t="s">
        <v>2836</v>
      </c>
      <c r="C329" s="54" t="s">
        <v>2228</v>
      </c>
      <c r="E329" s="54" t="s">
        <v>2237</v>
      </c>
      <c r="F329" s="54" t="s">
        <v>770</v>
      </c>
      <c r="G329" s="54">
        <v>75500</v>
      </c>
      <c r="H329" s="54" t="s">
        <v>2233</v>
      </c>
      <c r="I329" s="54" t="s">
        <v>2262</v>
      </c>
      <c r="J329" s="54" t="s">
        <v>2407</v>
      </c>
    </row>
    <row r="330" spans="1:10">
      <c r="A330" s="54" t="s">
        <v>783</v>
      </c>
      <c r="B330" s="54" t="s">
        <v>2837</v>
      </c>
      <c r="C330" s="54" t="s">
        <v>2228</v>
      </c>
      <c r="E330" s="54" t="s">
        <v>2241</v>
      </c>
      <c r="F330" s="54" t="s">
        <v>770</v>
      </c>
      <c r="G330" s="54">
        <v>71600</v>
      </c>
      <c r="H330" s="54" t="s">
        <v>2233</v>
      </c>
      <c r="I330" s="54" t="s">
        <v>2262</v>
      </c>
      <c r="J330" s="54" t="s">
        <v>2338</v>
      </c>
    </row>
    <row r="331" spans="1:10">
      <c r="A331" s="54" t="s">
        <v>784</v>
      </c>
      <c r="B331" s="54" t="s">
        <v>2838</v>
      </c>
      <c r="C331" s="54" t="s">
        <v>2228</v>
      </c>
      <c r="E331" s="54" t="s">
        <v>2241</v>
      </c>
      <c r="F331" s="54" t="s">
        <v>770</v>
      </c>
      <c r="G331" s="54">
        <v>73600</v>
      </c>
      <c r="H331" s="54" t="s">
        <v>2233</v>
      </c>
      <c r="I331" s="54" t="s">
        <v>2262</v>
      </c>
      <c r="J331" s="54" t="s">
        <v>2408</v>
      </c>
    </row>
    <row r="332" spans="1:10">
      <c r="A332" s="54" t="s">
        <v>785</v>
      </c>
      <c r="B332" s="54" t="s">
        <v>2839</v>
      </c>
      <c r="C332" s="54" t="s">
        <v>2228</v>
      </c>
      <c r="E332" s="54" t="s">
        <v>2234</v>
      </c>
      <c r="F332" s="54" t="s">
        <v>770</v>
      </c>
      <c r="G332" s="54">
        <v>98800</v>
      </c>
      <c r="H332" s="54" t="s">
        <v>2233</v>
      </c>
      <c r="I332" s="54" t="s">
        <v>2262</v>
      </c>
      <c r="J332" s="54" t="s">
        <v>2409</v>
      </c>
    </row>
    <row r="333" spans="1:10">
      <c r="A333" s="54" t="s">
        <v>787</v>
      </c>
      <c r="B333" s="54" t="s">
        <v>2840</v>
      </c>
      <c r="C333" s="54" t="s">
        <v>2228</v>
      </c>
      <c r="E333" s="54" t="s">
        <v>2234</v>
      </c>
      <c r="F333" s="54" t="s">
        <v>770</v>
      </c>
      <c r="G333" s="54">
        <v>116200</v>
      </c>
      <c r="H333" s="54" t="s">
        <v>2263</v>
      </c>
      <c r="I333" s="54" t="s">
        <v>2232</v>
      </c>
      <c r="J333" s="54" t="s">
        <v>2325</v>
      </c>
    </row>
    <row r="334" spans="1:10">
      <c r="A334" s="54" t="s">
        <v>788</v>
      </c>
      <c r="B334" s="54" t="s">
        <v>2841</v>
      </c>
      <c r="C334" s="54" t="s">
        <v>2228</v>
      </c>
      <c r="E334" s="54" t="s">
        <v>2241</v>
      </c>
      <c r="F334" s="54" t="s">
        <v>770</v>
      </c>
      <c r="G334" s="54">
        <v>80200</v>
      </c>
      <c r="H334" s="54" t="s">
        <v>2233</v>
      </c>
      <c r="I334" s="54" t="s">
        <v>2232</v>
      </c>
      <c r="J334" s="54" t="s">
        <v>2326</v>
      </c>
    </row>
    <row r="335" spans="1:10">
      <c r="A335" s="54" t="s">
        <v>789</v>
      </c>
      <c r="B335" s="54" t="s">
        <v>2842</v>
      </c>
      <c r="C335" s="54" t="s">
        <v>2228</v>
      </c>
      <c r="E335" s="54" t="s">
        <v>2241</v>
      </c>
      <c r="F335" s="54" t="s">
        <v>770</v>
      </c>
      <c r="G335" s="54">
        <v>80200</v>
      </c>
      <c r="H335" s="54" t="s">
        <v>2233</v>
      </c>
      <c r="I335" s="54" t="s">
        <v>2232</v>
      </c>
      <c r="J335" s="54" t="s">
        <v>2410</v>
      </c>
    </row>
    <row r="336" spans="1:10">
      <c r="A336" s="54" t="s">
        <v>791</v>
      </c>
      <c r="B336" s="54" t="s">
        <v>2843</v>
      </c>
      <c r="C336" s="54" t="s">
        <v>2228</v>
      </c>
      <c r="E336" s="54" t="s">
        <v>2237</v>
      </c>
      <c r="F336" s="54" t="s">
        <v>770</v>
      </c>
      <c r="G336" s="54">
        <v>82100</v>
      </c>
      <c r="H336" s="54" t="s">
        <v>2259</v>
      </c>
      <c r="I336" s="54" t="s">
        <v>2265</v>
      </c>
      <c r="J336" s="54" t="s">
        <v>2409</v>
      </c>
    </row>
    <row r="337" spans="1:10">
      <c r="A337" s="54" t="s">
        <v>792</v>
      </c>
      <c r="B337" s="54" t="s">
        <v>2844</v>
      </c>
      <c r="C337" s="54" t="s">
        <v>2228</v>
      </c>
      <c r="E337" s="54" t="s">
        <v>2234</v>
      </c>
      <c r="F337" s="54" t="s">
        <v>770</v>
      </c>
      <c r="G337" s="54">
        <v>104000</v>
      </c>
      <c r="H337" s="54" t="s">
        <v>2259</v>
      </c>
      <c r="I337" s="54" t="s">
        <v>2265</v>
      </c>
      <c r="J337" s="54" t="s">
        <v>2411</v>
      </c>
    </row>
    <row r="338" spans="1:10">
      <c r="A338" s="54" t="s">
        <v>793</v>
      </c>
      <c r="B338" s="54" t="s">
        <v>2845</v>
      </c>
      <c r="C338" s="54" t="s">
        <v>2228</v>
      </c>
      <c r="E338" s="54" t="s">
        <v>2237</v>
      </c>
      <c r="F338" s="54" t="s">
        <v>794</v>
      </c>
      <c r="G338" s="54">
        <v>56300</v>
      </c>
      <c r="H338" s="54" t="s">
        <v>2253</v>
      </c>
      <c r="I338" s="54" t="s">
        <v>2258</v>
      </c>
      <c r="J338" s="54" t="s">
        <v>2323</v>
      </c>
    </row>
    <row r="339" spans="1:10">
      <c r="A339" s="54" t="s">
        <v>797</v>
      </c>
      <c r="B339" s="54" t="s">
        <v>2846</v>
      </c>
      <c r="C339" s="54" t="s">
        <v>2228</v>
      </c>
      <c r="E339" s="54" t="s">
        <v>2255</v>
      </c>
      <c r="F339" s="54" t="s">
        <v>794</v>
      </c>
      <c r="G339" s="54">
        <v>39100</v>
      </c>
      <c r="H339" s="54" t="s">
        <v>2253</v>
      </c>
      <c r="I339" s="54" t="s">
        <v>2252</v>
      </c>
      <c r="J339" s="54" t="s">
        <v>2412</v>
      </c>
    </row>
    <row r="340" spans="1:10">
      <c r="A340" s="54" t="s">
        <v>798</v>
      </c>
      <c r="B340" s="54" t="s">
        <v>2594</v>
      </c>
      <c r="C340" s="54" t="s">
        <v>2228</v>
      </c>
      <c r="E340" s="54" t="s">
        <v>2237</v>
      </c>
      <c r="F340" s="54" t="s">
        <v>794</v>
      </c>
      <c r="G340" s="54">
        <v>58500</v>
      </c>
      <c r="H340" s="54" t="s">
        <v>2233</v>
      </c>
      <c r="I340" s="54" t="s">
        <v>2254</v>
      </c>
      <c r="J340" s="54" t="s">
        <v>2302</v>
      </c>
    </row>
    <row r="341" spans="1:10">
      <c r="A341" s="54" t="s">
        <v>799</v>
      </c>
      <c r="B341" s="54" t="s">
        <v>2847</v>
      </c>
      <c r="C341" s="54" t="s">
        <v>2228</v>
      </c>
      <c r="E341" s="54" t="s">
        <v>2237</v>
      </c>
      <c r="F341" s="54" t="s">
        <v>794</v>
      </c>
      <c r="G341" s="54">
        <v>53100</v>
      </c>
      <c r="H341" s="54" t="s">
        <v>2233</v>
      </c>
      <c r="I341" s="54" t="s">
        <v>2254</v>
      </c>
      <c r="J341" s="54" t="s">
        <v>2413</v>
      </c>
    </row>
    <row r="342" spans="1:10">
      <c r="A342" s="54" t="s">
        <v>801</v>
      </c>
      <c r="B342" s="54" t="s">
        <v>2848</v>
      </c>
      <c r="C342" s="54" t="s">
        <v>2228</v>
      </c>
      <c r="E342" s="54" t="s">
        <v>2237</v>
      </c>
      <c r="F342" s="54" t="s">
        <v>794</v>
      </c>
      <c r="G342" s="54">
        <v>53100</v>
      </c>
      <c r="H342" s="54" t="s">
        <v>2233</v>
      </c>
      <c r="I342" s="54" t="s">
        <v>2254</v>
      </c>
      <c r="J342" s="54" t="s">
        <v>2414</v>
      </c>
    </row>
    <row r="343" spans="1:10">
      <c r="A343" s="54" t="s">
        <v>802</v>
      </c>
      <c r="B343" s="54" t="s">
        <v>2849</v>
      </c>
      <c r="C343" s="54" t="s">
        <v>2228</v>
      </c>
      <c r="E343" s="54" t="s">
        <v>2255</v>
      </c>
      <c r="F343" s="54" t="s">
        <v>794</v>
      </c>
      <c r="G343" s="54">
        <v>41300</v>
      </c>
      <c r="H343" s="54" t="s">
        <v>2253</v>
      </c>
      <c r="I343" s="54" t="s">
        <v>2254</v>
      </c>
      <c r="J343" s="54" t="s">
        <v>2293</v>
      </c>
    </row>
    <row r="344" spans="1:10">
      <c r="A344" s="54" t="s">
        <v>803</v>
      </c>
      <c r="B344" s="54" t="s">
        <v>2850</v>
      </c>
      <c r="C344" s="54" t="s">
        <v>2228</v>
      </c>
      <c r="E344" s="54" t="s">
        <v>2255</v>
      </c>
      <c r="F344" s="54" t="s">
        <v>794</v>
      </c>
      <c r="G344" s="54">
        <v>41100</v>
      </c>
      <c r="H344" s="54" t="s">
        <v>2253</v>
      </c>
      <c r="I344" s="54" t="s">
        <v>2254</v>
      </c>
      <c r="J344" s="54" t="s">
        <v>2415</v>
      </c>
    </row>
    <row r="345" spans="1:10">
      <c r="A345" s="54" t="s">
        <v>805</v>
      </c>
      <c r="B345" s="54" t="s">
        <v>2851</v>
      </c>
      <c r="C345" s="54" t="s">
        <v>2228</v>
      </c>
      <c r="E345" s="54" t="s">
        <v>2255</v>
      </c>
      <c r="F345" s="54" t="s">
        <v>794</v>
      </c>
      <c r="G345" s="54">
        <v>39900</v>
      </c>
      <c r="H345" s="54" t="s">
        <v>2248</v>
      </c>
      <c r="I345" s="54" t="s">
        <v>2254</v>
      </c>
      <c r="J345" s="54" t="s">
        <v>2382</v>
      </c>
    </row>
    <row r="346" spans="1:10">
      <c r="A346" s="54" t="s">
        <v>806</v>
      </c>
      <c r="B346" s="54" t="s">
        <v>2852</v>
      </c>
      <c r="C346" s="54" t="s">
        <v>2228</v>
      </c>
      <c r="E346" s="54" t="s">
        <v>2255</v>
      </c>
      <c r="F346" s="54" t="s">
        <v>794</v>
      </c>
      <c r="G346" s="54">
        <v>35900</v>
      </c>
      <c r="H346" s="54" t="s">
        <v>2248</v>
      </c>
      <c r="I346" s="54" t="s">
        <v>2254</v>
      </c>
      <c r="J346" s="54" t="s">
        <v>2416</v>
      </c>
    </row>
    <row r="347" spans="1:10">
      <c r="A347" s="54" t="s">
        <v>808</v>
      </c>
      <c r="B347" s="54" t="s">
        <v>2853</v>
      </c>
      <c r="C347" s="54" t="s">
        <v>2228</v>
      </c>
      <c r="E347" s="54" t="s">
        <v>2255</v>
      </c>
      <c r="F347" s="54" t="s">
        <v>794</v>
      </c>
      <c r="G347" s="54">
        <v>36300</v>
      </c>
      <c r="H347" s="54" t="s">
        <v>2248</v>
      </c>
      <c r="I347" s="54" t="s">
        <v>2254</v>
      </c>
      <c r="J347" s="54" t="s">
        <v>2306</v>
      </c>
    </row>
    <row r="348" spans="1:10">
      <c r="A348" s="54" t="s">
        <v>809</v>
      </c>
      <c r="B348" s="54" t="s">
        <v>2854</v>
      </c>
      <c r="C348" s="54" t="s">
        <v>2228</v>
      </c>
      <c r="E348" s="54" t="s">
        <v>2255</v>
      </c>
      <c r="F348" s="54" t="s">
        <v>794</v>
      </c>
      <c r="G348" s="54">
        <v>39900</v>
      </c>
      <c r="H348" s="54" t="s">
        <v>2248</v>
      </c>
      <c r="I348" s="54" t="s">
        <v>2254</v>
      </c>
      <c r="J348" s="54" t="s">
        <v>2417</v>
      </c>
    </row>
    <row r="349" spans="1:10">
      <c r="A349" s="54" t="s">
        <v>810</v>
      </c>
      <c r="B349" s="54" t="s">
        <v>2855</v>
      </c>
      <c r="C349" s="54" t="s">
        <v>2228</v>
      </c>
      <c r="E349" s="54" t="s">
        <v>2249</v>
      </c>
      <c r="F349" s="54" t="s">
        <v>794</v>
      </c>
      <c r="G349" s="54">
        <v>33200</v>
      </c>
      <c r="H349" s="54" t="s">
        <v>2236</v>
      </c>
      <c r="I349" s="54" t="s">
        <v>2254</v>
      </c>
      <c r="J349" s="54" t="s">
        <v>2418</v>
      </c>
    </row>
    <row r="350" spans="1:10">
      <c r="A350" s="54" t="s">
        <v>811</v>
      </c>
      <c r="B350" s="54" t="s">
        <v>2856</v>
      </c>
      <c r="C350" s="54" t="s">
        <v>2228</v>
      </c>
      <c r="E350" s="54" t="s">
        <v>2237</v>
      </c>
      <c r="F350" s="54" t="s">
        <v>794</v>
      </c>
      <c r="G350" s="54">
        <v>57000</v>
      </c>
      <c r="H350" s="54" t="s">
        <v>2233</v>
      </c>
      <c r="I350" s="54" t="s">
        <v>2257</v>
      </c>
      <c r="J350" s="54" t="s">
        <v>2419</v>
      </c>
    </row>
    <row r="351" spans="1:10">
      <c r="A351" s="54" t="s">
        <v>813</v>
      </c>
      <c r="B351" s="54" t="s">
        <v>2857</v>
      </c>
      <c r="C351" s="54" t="s">
        <v>2228</v>
      </c>
      <c r="E351" s="54" t="s">
        <v>2237</v>
      </c>
      <c r="F351" s="54" t="s">
        <v>794</v>
      </c>
      <c r="G351" s="54">
        <v>55900</v>
      </c>
      <c r="H351" s="54" t="s">
        <v>2233</v>
      </c>
      <c r="I351" s="54" t="s">
        <v>2257</v>
      </c>
      <c r="J351" s="54" t="s">
        <v>2417</v>
      </c>
    </row>
    <row r="352" spans="1:10">
      <c r="A352" s="54" t="s">
        <v>814</v>
      </c>
      <c r="B352" s="54" t="s">
        <v>2618</v>
      </c>
      <c r="C352" s="54" t="s">
        <v>2228</v>
      </c>
      <c r="E352" s="54" t="s">
        <v>2237</v>
      </c>
      <c r="F352" s="54" t="s">
        <v>794</v>
      </c>
      <c r="G352" s="54">
        <v>50000</v>
      </c>
      <c r="H352" s="54" t="s">
        <v>2233</v>
      </c>
      <c r="I352" s="54" t="s">
        <v>2235</v>
      </c>
      <c r="J352" s="54" t="s">
        <v>2319</v>
      </c>
    </row>
    <row r="353" spans="1:10">
      <c r="A353" s="54" t="s">
        <v>815</v>
      </c>
      <c r="B353" s="54" t="s">
        <v>2858</v>
      </c>
      <c r="C353" s="54" t="s">
        <v>2228</v>
      </c>
      <c r="E353" s="54" t="s">
        <v>2237</v>
      </c>
      <c r="F353" s="54" t="s">
        <v>794</v>
      </c>
      <c r="G353" s="54">
        <v>51300</v>
      </c>
      <c r="H353" s="54" t="s">
        <v>2233</v>
      </c>
      <c r="I353" s="54" t="s">
        <v>2235</v>
      </c>
      <c r="J353" s="54" t="s">
        <v>2319</v>
      </c>
    </row>
    <row r="354" spans="1:10">
      <c r="A354" s="54" t="s">
        <v>816</v>
      </c>
      <c r="B354" s="54" t="s">
        <v>2859</v>
      </c>
      <c r="C354" s="54" t="s">
        <v>2228</v>
      </c>
      <c r="E354" s="54" t="s">
        <v>2241</v>
      </c>
      <c r="F354" s="54" t="s">
        <v>794</v>
      </c>
      <c r="G354" s="54">
        <v>70900</v>
      </c>
      <c r="H354" s="54" t="s">
        <v>2233</v>
      </c>
      <c r="I354" s="54" t="s">
        <v>2235</v>
      </c>
      <c r="J354" s="54" t="s">
        <v>2320</v>
      </c>
    </row>
    <row r="355" spans="1:10">
      <c r="A355" s="54" t="s">
        <v>817</v>
      </c>
      <c r="B355" s="54" t="s">
        <v>2860</v>
      </c>
      <c r="C355" s="54" t="s">
        <v>2228</v>
      </c>
      <c r="E355" s="54" t="s">
        <v>2255</v>
      </c>
      <c r="F355" s="54" t="s">
        <v>794</v>
      </c>
      <c r="G355" s="54">
        <v>42900</v>
      </c>
      <c r="H355" s="54" t="s">
        <v>2253</v>
      </c>
      <c r="I355" s="54" t="s">
        <v>2235</v>
      </c>
      <c r="J355" s="54" t="s">
        <v>2297</v>
      </c>
    </row>
    <row r="356" spans="1:10">
      <c r="A356" s="54" t="s">
        <v>818</v>
      </c>
      <c r="B356" s="54" t="s">
        <v>2861</v>
      </c>
      <c r="C356" s="54" t="s">
        <v>2228</v>
      </c>
      <c r="E356" s="54" t="s">
        <v>2255</v>
      </c>
      <c r="F356" s="54" t="s">
        <v>794</v>
      </c>
      <c r="G356" s="54">
        <v>47200</v>
      </c>
      <c r="H356" s="54" t="s">
        <v>2253</v>
      </c>
      <c r="I356" s="54" t="s">
        <v>2235</v>
      </c>
      <c r="J356" s="54" t="s">
        <v>2313</v>
      </c>
    </row>
    <row r="357" spans="1:10">
      <c r="A357" s="54" t="s">
        <v>819</v>
      </c>
      <c r="B357" s="54" t="s">
        <v>2862</v>
      </c>
      <c r="C357" s="54" t="s">
        <v>2228</v>
      </c>
      <c r="E357" s="54" t="s">
        <v>2255</v>
      </c>
      <c r="F357" s="54" t="s">
        <v>794</v>
      </c>
      <c r="G357" s="54">
        <v>47200</v>
      </c>
      <c r="H357" s="54" t="s">
        <v>2253</v>
      </c>
      <c r="I357" s="54" t="s">
        <v>2235</v>
      </c>
      <c r="J357" s="54" t="s">
        <v>2380</v>
      </c>
    </row>
    <row r="358" spans="1:10">
      <c r="A358" s="54" t="s">
        <v>820</v>
      </c>
      <c r="B358" s="54" t="s">
        <v>2621</v>
      </c>
      <c r="C358" s="54" t="s">
        <v>2228</v>
      </c>
      <c r="E358" s="54" t="s">
        <v>2237</v>
      </c>
      <c r="F358" s="54" t="s">
        <v>794</v>
      </c>
      <c r="G358" s="54">
        <v>45800</v>
      </c>
      <c r="H358" s="54" t="s">
        <v>2253</v>
      </c>
      <c r="I358" s="54" t="s">
        <v>2235</v>
      </c>
      <c r="J358" s="54" t="s">
        <v>2322</v>
      </c>
    </row>
    <row r="359" spans="1:10">
      <c r="A359" s="54" t="s">
        <v>821</v>
      </c>
      <c r="B359" s="54" t="s">
        <v>2863</v>
      </c>
      <c r="C359" s="54" t="s">
        <v>2228</v>
      </c>
      <c r="E359" s="54" t="s">
        <v>2237</v>
      </c>
      <c r="F359" s="54" t="s">
        <v>794</v>
      </c>
      <c r="G359" s="54">
        <v>45800</v>
      </c>
      <c r="H359" s="54" t="s">
        <v>2253</v>
      </c>
      <c r="I359" s="54" t="s">
        <v>2235</v>
      </c>
      <c r="J359" s="54" t="s">
        <v>2314</v>
      </c>
    </row>
    <row r="360" spans="1:10">
      <c r="A360" s="54" t="s">
        <v>822</v>
      </c>
      <c r="B360" s="54" t="s">
        <v>2621</v>
      </c>
      <c r="C360" s="54" t="s">
        <v>2228</v>
      </c>
      <c r="E360" s="54" t="s">
        <v>2237</v>
      </c>
      <c r="F360" s="54" t="s">
        <v>794</v>
      </c>
      <c r="G360" s="54">
        <v>45800</v>
      </c>
      <c r="H360" s="54" t="s">
        <v>2253</v>
      </c>
      <c r="I360" s="54" t="s">
        <v>2235</v>
      </c>
      <c r="J360" s="54" t="s">
        <v>2322</v>
      </c>
    </row>
    <row r="361" spans="1:10">
      <c r="A361" s="54" t="s">
        <v>823</v>
      </c>
      <c r="B361" s="54" t="s">
        <v>2621</v>
      </c>
      <c r="C361" s="54" t="s">
        <v>2228</v>
      </c>
      <c r="E361" s="54" t="s">
        <v>2237</v>
      </c>
      <c r="F361" s="54" t="s">
        <v>794</v>
      </c>
      <c r="G361" s="54">
        <v>50300</v>
      </c>
      <c r="H361" s="54" t="s">
        <v>2253</v>
      </c>
      <c r="I361" s="54" t="s">
        <v>2235</v>
      </c>
      <c r="J361" s="54" t="s">
        <v>2322</v>
      </c>
    </row>
    <row r="362" spans="1:10">
      <c r="A362" s="54" t="s">
        <v>824</v>
      </c>
      <c r="B362" s="54" t="s">
        <v>2864</v>
      </c>
      <c r="C362" s="54" t="s">
        <v>2228</v>
      </c>
      <c r="E362" s="54" t="s">
        <v>2241</v>
      </c>
      <c r="F362" s="54" t="s">
        <v>794</v>
      </c>
      <c r="G362" s="54">
        <v>67100</v>
      </c>
      <c r="H362" s="54" t="s">
        <v>2253</v>
      </c>
      <c r="I362" s="54" t="s">
        <v>2235</v>
      </c>
      <c r="J362" s="54" t="s">
        <v>2345</v>
      </c>
    </row>
    <row r="363" spans="1:10">
      <c r="A363" s="54" t="s">
        <v>825</v>
      </c>
      <c r="B363" s="54" t="s">
        <v>2669</v>
      </c>
      <c r="C363" s="54" t="s">
        <v>2228</v>
      </c>
      <c r="E363" s="54" t="s">
        <v>2241</v>
      </c>
      <c r="F363" s="54" t="s">
        <v>794</v>
      </c>
      <c r="G363" s="54">
        <v>59800</v>
      </c>
      <c r="H363" s="54" t="s">
        <v>2253</v>
      </c>
      <c r="I363" s="54" t="s">
        <v>2235</v>
      </c>
      <c r="J363" s="54" t="s">
        <v>2345</v>
      </c>
    </row>
    <row r="364" spans="1:10">
      <c r="A364" s="54" t="s">
        <v>826</v>
      </c>
      <c r="B364" s="54" t="s">
        <v>2865</v>
      </c>
      <c r="C364" s="54" t="s">
        <v>2228</v>
      </c>
      <c r="E364" s="54" t="s">
        <v>2249</v>
      </c>
      <c r="F364" s="54" t="s">
        <v>794</v>
      </c>
      <c r="G364" s="54">
        <v>38100</v>
      </c>
      <c r="H364" s="54" t="s">
        <v>2248</v>
      </c>
      <c r="I364" s="54" t="s">
        <v>2235</v>
      </c>
      <c r="J364" s="54" t="s">
        <v>2420</v>
      </c>
    </row>
    <row r="365" spans="1:10">
      <c r="A365" s="54" t="s">
        <v>827</v>
      </c>
      <c r="B365" s="54" t="s">
        <v>2866</v>
      </c>
      <c r="C365" s="54" t="s">
        <v>2228</v>
      </c>
      <c r="E365" s="54" t="s">
        <v>2241</v>
      </c>
      <c r="F365" s="54" t="s">
        <v>794</v>
      </c>
      <c r="G365" s="54">
        <v>60500</v>
      </c>
      <c r="H365" s="54" t="s">
        <v>2236</v>
      </c>
      <c r="I365" s="54" t="s">
        <v>2235</v>
      </c>
      <c r="J365" s="54" t="s">
        <v>2332</v>
      </c>
    </row>
    <row r="366" spans="1:10">
      <c r="A366" s="54" t="s">
        <v>829</v>
      </c>
      <c r="B366" s="54" t="s">
        <v>2867</v>
      </c>
      <c r="C366" s="54" t="s">
        <v>2228</v>
      </c>
      <c r="E366" s="54" t="s">
        <v>2237</v>
      </c>
      <c r="F366" s="54" t="s">
        <v>794</v>
      </c>
      <c r="G366" s="54">
        <v>56500</v>
      </c>
      <c r="H366" s="54" t="s">
        <v>2233</v>
      </c>
      <c r="I366" s="54" t="s">
        <v>2258</v>
      </c>
      <c r="J366" s="54" t="s">
        <v>2421</v>
      </c>
    </row>
    <row r="367" spans="1:10">
      <c r="A367" s="54" t="s">
        <v>830</v>
      </c>
      <c r="B367" s="54" t="s">
        <v>2867</v>
      </c>
      <c r="C367" s="54" t="s">
        <v>2228</v>
      </c>
      <c r="E367" s="54" t="s">
        <v>2237</v>
      </c>
      <c r="F367" s="54" t="s">
        <v>794</v>
      </c>
      <c r="G367" s="54">
        <v>63600</v>
      </c>
      <c r="H367" s="54" t="s">
        <v>2233</v>
      </c>
      <c r="I367" s="54" t="s">
        <v>2258</v>
      </c>
      <c r="J367" s="54" t="s">
        <v>2421</v>
      </c>
    </row>
    <row r="368" spans="1:10">
      <c r="A368" s="54" t="s">
        <v>831</v>
      </c>
      <c r="B368" s="54" t="s">
        <v>2868</v>
      </c>
      <c r="C368" s="54" t="s">
        <v>2228</v>
      </c>
      <c r="E368" s="54" t="s">
        <v>2241</v>
      </c>
      <c r="F368" s="54" t="s">
        <v>794</v>
      </c>
      <c r="G368" s="54">
        <v>60000</v>
      </c>
      <c r="H368" s="54" t="s">
        <v>2233</v>
      </c>
      <c r="I368" s="54" t="s">
        <v>2258</v>
      </c>
      <c r="J368" s="54" t="s">
        <v>2422</v>
      </c>
    </row>
    <row r="369" spans="1:10">
      <c r="A369" s="54" t="s">
        <v>832</v>
      </c>
      <c r="B369" s="54" t="s">
        <v>2869</v>
      </c>
      <c r="C369" s="54" t="s">
        <v>2228</v>
      </c>
      <c r="E369" s="54" t="s">
        <v>2237</v>
      </c>
      <c r="F369" s="54" t="s">
        <v>794</v>
      </c>
      <c r="G369" s="54">
        <v>58300</v>
      </c>
      <c r="H369" s="54" t="s">
        <v>2233</v>
      </c>
      <c r="I369" s="54" t="s">
        <v>2258</v>
      </c>
      <c r="J369" s="54" t="s">
        <v>2322</v>
      </c>
    </row>
    <row r="370" spans="1:10">
      <c r="A370" s="54" t="s">
        <v>833</v>
      </c>
      <c r="B370" s="54" t="s">
        <v>2869</v>
      </c>
      <c r="C370" s="54" t="s">
        <v>2228</v>
      </c>
      <c r="E370" s="54" t="s">
        <v>2237</v>
      </c>
      <c r="F370" s="54" t="s">
        <v>794</v>
      </c>
      <c r="G370" s="54">
        <v>58300</v>
      </c>
      <c r="H370" s="54" t="s">
        <v>2233</v>
      </c>
      <c r="I370" s="54" t="s">
        <v>2258</v>
      </c>
      <c r="J370" s="54" t="s">
        <v>2322</v>
      </c>
    </row>
    <row r="371" spans="1:10">
      <c r="A371" s="54" t="s">
        <v>834</v>
      </c>
      <c r="B371" s="54" t="s">
        <v>2870</v>
      </c>
      <c r="C371" s="54" t="s">
        <v>2228</v>
      </c>
      <c r="E371" s="54" t="s">
        <v>2255</v>
      </c>
      <c r="F371" s="54" t="s">
        <v>794</v>
      </c>
      <c r="G371" s="54">
        <v>49900</v>
      </c>
      <c r="H371" s="54" t="s">
        <v>2253</v>
      </c>
      <c r="I371" s="54" t="s">
        <v>2258</v>
      </c>
      <c r="J371" s="54" t="s">
        <v>2423</v>
      </c>
    </row>
    <row r="372" spans="1:10">
      <c r="A372" s="54" t="s">
        <v>836</v>
      </c>
      <c r="B372" s="54" t="s">
        <v>2871</v>
      </c>
      <c r="C372" s="54" t="s">
        <v>2228</v>
      </c>
      <c r="E372" s="54" t="s">
        <v>2237</v>
      </c>
      <c r="F372" s="54" t="s">
        <v>794</v>
      </c>
      <c r="G372" s="54">
        <v>49600</v>
      </c>
      <c r="H372" s="54" t="s">
        <v>2253</v>
      </c>
      <c r="I372" s="54" t="s">
        <v>2258</v>
      </c>
      <c r="J372" s="54" t="s">
        <v>2424</v>
      </c>
    </row>
    <row r="373" spans="1:10">
      <c r="A373" s="54" t="s">
        <v>837</v>
      </c>
      <c r="B373" s="54" t="s">
        <v>2845</v>
      </c>
      <c r="C373" s="54" t="s">
        <v>2228</v>
      </c>
      <c r="E373" s="54" t="s">
        <v>2237</v>
      </c>
      <c r="F373" s="54" t="s">
        <v>794</v>
      </c>
      <c r="G373" s="54">
        <v>56300</v>
      </c>
      <c r="H373" s="54" t="s">
        <v>2253</v>
      </c>
      <c r="I373" s="54" t="s">
        <v>2258</v>
      </c>
      <c r="J373" s="54" t="s">
        <v>2323</v>
      </c>
    </row>
    <row r="374" spans="1:10">
      <c r="A374" s="54" t="s">
        <v>839</v>
      </c>
      <c r="B374" s="54" t="s">
        <v>2872</v>
      </c>
      <c r="C374" s="54" t="s">
        <v>2228</v>
      </c>
      <c r="E374" s="54" t="s">
        <v>2241</v>
      </c>
      <c r="F374" s="54" t="s">
        <v>794</v>
      </c>
      <c r="G374" s="54">
        <v>64500</v>
      </c>
      <c r="H374" s="54" t="s">
        <v>2253</v>
      </c>
      <c r="I374" s="54" t="s">
        <v>2258</v>
      </c>
      <c r="J374" s="54" t="s">
        <v>2407</v>
      </c>
    </row>
    <row r="375" spans="1:10">
      <c r="A375" s="54" t="s">
        <v>840</v>
      </c>
      <c r="B375" s="54" t="s">
        <v>2872</v>
      </c>
      <c r="C375" s="54" t="s">
        <v>2228</v>
      </c>
      <c r="E375" s="54" t="s">
        <v>2241</v>
      </c>
      <c r="F375" s="54" t="s">
        <v>794</v>
      </c>
      <c r="G375" s="54">
        <v>63300</v>
      </c>
      <c r="H375" s="54" t="s">
        <v>2253</v>
      </c>
      <c r="I375" s="54" t="s">
        <v>2258</v>
      </c>
      <c r="J375" s="54" t="s">
        <v>2407</v>
      </c>
    </row>
    <row r="376" spans="1:10">
      <c r="A376" s="54" t="s">
        <v>841</v>
      </c>
      <c r="B376" s="54" t="s">
        <v>2873</v>
      </c>
      <c r="C376" s="54" t="s">
        <v>2228</v>
      </c>
      <c r="E376" s="54" t="s">
        <v>2241</v>
      </c>
      <c r="F376" s="54" t="s">
        <v>794</v>
      </c>
      <c r="G376" s="54">
        <v>60300</v>
      </c>
      <c r="H376" s="54" t="s">
        <v>2253</v>
      </c>
      <c r="I376" s="54" t="s">
        <v>2258</v>
      </c>
      <c r="J376" s="54" t="s">
        <v>2331</v>
      </c>
    </row>
    <row r="377" spans="1:10">
      <c r="A377" s="54" t="s">
        <v>842</v>
      </c>
      <c r="B377" s="54" t="s">
        <v>2874</v>
      </c>
      <c r="C377" s="54" t="s">
        <v>2228</v>
      </c>
      <c r="E377" s="54" t="s">
        <v>2241</v>
      </c>
      <c r="F377" s="54" t="s">
        <v>794</v>
      </c>
      <c r="G377" s="54">
        <v>72100</v>
      </c>
      <c r="H377" s="54" t="s">
        <v>2259</v>
      </c>
      <c r="I377" s="54" t="s">
        <v>2260</v>
      </c>
      <c r="J377" s="54" t="s">
        <v>2320</v>
      </c>
    </row>
    <row r="378" spans="1:10">
      <c r="A378" s="54" t="s">
        <v>843</v>
      </c>
      <c r="B378" s="54" t="s">
        <v>2875</v>
      </c>
      <c r="C378" s="54" t="s">
        <v>2228</v>
      </c>
      <c r="E378" s="54" t="s">
        <v>2234</v>
      </c>
      <c r="F378" s="54" t="s">
        <v>794</v>
      </c>
      <c r="G378" s="54">
        <v>84200</v>
      </c>
      <c r="H378" s="54" t="s">
        <v>2259</v>
      </c>
      <c r="I378" s="54" t="s">
        <v>2260</v>
      </c>
      <c r="J378" s="54" t="s">
        <v>2314</v>
      </c>
    </row>
    <row r="379" spans="1:10">
      <c r="A379" s="54" t="s">
        <v>844</v>
      </c>
      <c r="B379" s="54" t="s">
        <v>2648</v>
      </c>
      <c r="C379" s="54" t="s">
        <v>2228</v>
      </c>
      <c r="E379" s="54" t="s">
        <v>2234</v>
      </c>
      <c r="F379" s="54" t="s">
        <v>794</v>
      </c>
      <c r="G379" s="54">
        <v>84700</v>
      </c>
      <c r="H379" s="54" t="s">
        <v>2259</v>
      </c>
      <c r="I379" s="54" t="s">
        <v>2260</v>
      </c>
      <c r="J379" s="54" t="s">
        <v>2322</v>
      </c>
    </row>
    <row r="380" spans="1:10">
      <c r="A380" s="54" t="s">
        <v>845</v>
      </c>
      <c r="B380" s="54" t="s">
        <v>2876</v>
      </c>
      <c r="C380" s="54" t="s">
        <v>2228</v>
      </c>
      <c r="E380" s="54" t="s">
        <v>2237</v>
      </c>
      <c r="F380" s="54" t="s">
        <v>794</v>
      </c>
      <c r="G380" s="54">
        <v>69900</v>
      </c>
      <c r="H380" s="54" t="s">
        <v>2259</v>
      </c>
      <c r="I380" s="54" t="s">
        <v>2260</v>
      </c>
      <c r="J380" s="54" t="s">
        <v>2319</v>
      </c>
    </row>
    <row r="381" spans="1:10">
      <c r="A381" s="54" t="s">
        <v>846</v>
      </c>
      <c r="B381" s="54" t="s">
        <v>2834</v>
      </c>
      <c r="C381" s="54" t="s">
        <v>2228</v>
      </c>
      <c r="E381" s="54" t="s">
        <v>2237</v>
      </c>
      <c r="F381" s="54" t="s">
        <v>794</v>
      </c>
      <c r="G381" s="54">
        <v>60000</v>
      </c>
      <c r="H381" s="54" t="s">
        <v>2233</v>
      </c>
      <c r="I381" s="54" t="s">
        <v>2260</v>
      </c>
      <c r="J381" s="54" t="s">
        <v>2325</v>
      </c>
    </row>
    <row r="382" spans="1:10">
      <c r="A382" s="54" t="s">
        <v>847</v>
      </c>
      <c r="B382" s="54" t="s">
        <v>2877</v>
      </c>
      <c r="C382" s="54" t="s">
        <v>2228</v>
      </c>
      <c r="E382" s="54" t="s">
        <v>2237</v>
      </c>
      <c r="F382" s="54" t="s">
        <v>794</v>
      </c>
      <c r="G382" s="54">
        <v>62800</v>
      </c>
      <c r="H382" s="54" t="s">
        <v>2233</v>
      </c>
      <c r="I382" s="54" t="s">
        <v>2260</v>
      </c>
      <c r="J382" s="54" t="s">
        <v>2320</v>
      </c>
    </row>
    <row r="383" spans="1:10">
      <c r="A383" s="54" t="s">
        <v>848</v>
      </c>
      <c r="B383" s="54" t="s">
        <v>2878</v>
      </c>
      <c r="C383" s="54" t="s">
        <v>2228</v>
      </c>
      <c r="E383" s="54" t="s">
        <v>2237</v>
      </c>
      <c r="F383" s="54" t="s">
        <v>794</v>
      </c>
      <c r="G383" s="54">
        <v>64200</v>
      </c>
      <c r="H383" s="54" t="s">
        <v>2233</v>
      </c>
      <c r="I383" s="54" t="s">
        <v>2260</v>
      </c>
      <c r="J383" s="54" t="s">
        <v>2423</v>
      </c>
    </row>
    <row r="384" spans="1:10">
      <c r="A384" s="54" t="s">
        <v>849</v>
      </c>
      <c r="B384" s="54" t="s">
        <v>2650</v>
      </c>
      <c r="C384" s="54" t="s">
        <v>2228</v>
      </c>
      <c r="E384" s="54" t="s">
        <v>2241</v>
      </c>
      <c r="F384" s="54" t="s">
        <v>794</v>
      </c>
      <c r="G384" s="54">
        <v>68600</v>
      </c>
      <c r="H384" s="54" t="s">
        <v>2233</v>
      </c>
      <c r="I384" s="54" t="s">
        <v>2260</v>
      </c>
      <c r="J384" s="54" t="s">
        <v>2323</v>
      </c>
    </row>
    <row r="385" spans="1:10">
      <c r="A385" s="54" t="s">
        <v>850</v>
      </c>
      <c r="B385" s="54" t="s">
        <v>2650</v>
      </c>
      <c r="C385" s="54" t="s">
        <v>2228</v>
      </c>
      <c r="E385" s="54" t="s">
        <v>2241</v>
      </c>
      <c r="F385" s="54" t="s">
        <v>794</v>
      </c>
      <c r="G385" s="54">
        <v>75100</v>
      </c>
      <c r="H385" s="54" t="s">
        <v>2233</v>
      </c>
      <c r="I385" s="54" t="s">
        <v>2260</v>
      </c>
      <c r="J385" s="54" t="s">
        <v>2323</v>
      </c>
    </row>
    <row r="386" spans="1:10">
      <c r="A386" s="54" t="s">
        <v>851</v>
      </c>
      <c r="B386" s="54" t="s">
        <v>2650</v>
      </c>
      <c r="C386" s="54" t="s">
        <v>2228</v>
      </c>
      <c r="E386" s="54" t="s">
        <v>2241</v>
      </c>
      <c r="F386" s="54" t="s">
        <v>794</v>
      </c>
      <c r="G386" s="54">
        <v>68600</v>
      </c>
      <c r="H386" s="54" t="s">
        <v>2233</v>
      </c>
      <c r="I386" s="54" t="s">
        <v>2260</v>
      </c>
      <c r="J386" s="54" t="s">
        <v>2323</v>
      </c>
    </row>
    <row r="387" spans="1:10">
      <c r="A387" s="54" t="s">
        <v>852</v>
      </c>
      <c r="B387" s="54" t="s">
        <v>2879</v>
      </c>
      <c r="C387" s="54" t="s">
        <v>2228</v>
      </c>
      <c r="E387" s="54" t="s">
        <v>2234</v>
      </c>
      <c r="F387" s="54" t="s">
        <v>794</v>
      </c>
      <c r="G387" s="54">
        <v>79400</v>
      </c>
      <c r="H387" s="54" t="s">
        <v>2233</v>
      </c>
      <c r="I387" s="54" t="s">
        <v>2260</v>
      </c>
      <c r="J387" s="54" t="s">
        <v>2331</v>
      </c>
    </row>
    <row r="388" spans="1:10">
      <c r="A388" s="54" t="s">
        <v>853</v>
      </c>
      <c r="B388" s="54" t="s">
        <v>2653</v>
      </c>
      <c r="C388" s="54" t="s">
        <v>2228</v>
      </c>
      <c r="E388" s="54" t="s">
        <v>2237</v>
      </c>
      <c r="F388" s="54" t="s">
        <v>794</v>
      </c>
      <c r="G388" s="54">
        <v>63000</v>
      </c>
      <c r="H388" s="54" t="s">
        <v>2253</v>
      </c>
      <c r="I388" s="54" t="s">
        <v>2260</v>
      </c>
      <c r="J388" s="54" t="s">
        <v>2338</v>
      </c>
    </row>
    <row r="389" spans="1:10">
      <c r="A389" s="54" t="s">
        <v>854</v>
      </c>
      <c r="B389" s="54" t="s">
        <v>2654</v>
      </c>
      <c r="C389" s="54" t="s">
        <v>2228</v>
      </c>
      <c r="E389" s="54" t="s">
        <v>2241</v>
      </c>
      <c r="F389" s="54" t="s">
        <v>794</v>
      </c>
      <c r="G389" s="54">
        <v>68900</v>
      </c>
      <c r="H389" s="54" t="s">
        <v>2253</v>
      </c>
      <c r="I389" s="54" t="s">
        <v>2260</v>
      </c>
      <c r="J389" s="54" t="s">
        <v>2339</v>
      </c>
    </row>
    <row r="390" spans="1:10">
      <c r="A390" s="54" t="s">
        <v>855</v>
      </c>
      <c r="B390" s="54" t="s">
        <v>2654</v>
      </c>
      <c r="C390" s="54" t="s">
        <v>2228</v>
      </c>
      <c r="E390" s="54" t="s">
        <v>2241</v>
      </c>
      <c r="F390" s="54" t="s">
        <v>794</v>
      </c>
      <c r="G390" s="54">
        <v>63900</v>
      </c>
      <c r="H390" s="54" t="s">
        <v>2253</v>
      </c>
      <c r="I390" s="54" t="s">
        <v>2260</v>
      </c>
      <c r="J390" s="54" t="s">
        <v>2339</v>
      </c>
    </row>
    <row r="391" spans="1:10">
      <c r="A391" s="54" t="s">
        <v>856</v>
      </c>
      <c r="B391" s="54" t="s">
        <v>2880</v>
      </c>
      <c r="C391" s="54" t="s">
        <v>2228</v>
      </c>
      <c r="E391" s="54" t="s">
        <v>2234</v>
      </c>
      <c r="F391" s="54" t="s">
        <v>794</v>
      </c>
      <c r="G391" s="54">
        <v>74200</v>
      </c>
      <c r="H391" s="54" t="s">
        <v>2253</v>
      </c>
      <c r="I391" s="54" t="s">
        <v>2260</v>
      </c>
      <c r="J391" s="54" t="s">
        <v>2332</v>
      </c>
    </row>
    <row r="392" spans="1:10">
      <c r="A392" s="54" t="s">
        <v>857</v>
      </c>
      <c r="B392" s="54" t="s">
        <v>2881</v>
      </c>
      <c r="C392" s="54" t="s">
        <v>2228</v>
      </c>
      <c r="E392" s="54" t="s">
        <v>2234</v>
      </c>
      <c r="F392" s="54" t="s">
        <v>794</v>
      </c>
      <c r="G392" s="54">
        <v>80900</v>
      </c>
      <c r="H392" s="54" t="s">
        <v>2253</v>
      </c>
      <c r="I392" s="54" t="s">
        <v>2260</v>
      </c>
      <c r="J392" s="54" t="s">
        <v>2331</v>
      </c>
    </row>
    <row r="393" spans="1:10">
      <c r="A393" s="54" t="s">
        <v>858</v>
      </c>
      <c r="B393" s="54" t="s">
        <v>2882</v>
      </c>
      <c r="C393" s="54" t="s">
        <v>2228</v>
      </c>
      <c r="E393" s="54" t="s">
        <v>2237</v>
      </c>
      <c r="F393" s="54" t="s">
        <v>794</v>
      </c>
      <c r="G393" s="54">
        <v>74900</v>
      </c>
      <c r="H393" s="54" t="s">
        <v>2259</v>
      </c>
      <c r="I393" s="54" t="s">
        <v>2262</v>
      </c>
      <c r="J393" s="54" t="s">
        <v>2321</v>
      </c>
    </row>
    <row r="394" spans="1:10">
      <c r="A394" s="54" t="s">
        <v>859</v>
      </c>
      <c r="B394" s="54" t="s">
        <v>2883</v>
      </c>
      <c r="C394" s="54" t="s">
        <v>2228</v>
      </c>
      <c r="E394" s="54" t="s">
        <v>2234</v>
      </c>
      <c r="F394" s="54" t="s">
        <v>794</v>
      </c>
      <c r="G394" s="54">
        <v>91500</v>
      </c>
      <c r="H394" s="54" t="s">
        <v>2259</v>
      </c>
      <c r="I394" s="54" t="s">
        <v>2262</v>
      </c>
      <c r="J394" s="54" t="s">
        <v>2310</v>
      </c>
    </row>
    <row r="395" spans="1:10">
      <c r="A395" s="54" t="s">
        <v>860</v>
      </c>
      <c r="B395" s="54" t="s">
        <v>2883</v>
      </c>
      <c r="C395" s="54" t="s">
        <v>2228</v>
      </c>
      <c r="E395" s="54" t="s">
        <v>2234</v>
      </c>
      <c r="F395" s="54" t="s">
        <v>794</v>
      </c>
      <c r="G395" s="54">
        <v>85000</v>
      </c>
      <c r="H395" s="54" t="s">
        <v>2259</v>
      </c>
      <c r="I395" s="54" t="s">
        <v>2262</v>
      </c>
      <c r="J395" s="54" t="s">
        <v>2310</v>
      </c>
    </row>
    <row r="396" spans="1:10">
      <c r="A396" s="54" t="s">
        <v>861</v>
      </c>
      <c r="B396" s="54" t="s">
        <v>2657</v>
      </c>
      <c r="C396" s="54" t="s">
        <v>2228</v>
      </c>
      <c r="E396" s="54" t="s">
        <v>2234</v>
      </c>
      <c r="F396" s="54" t="s">
        <v>794</v>
      </c>
      <c r="G396" s="54">
        <v>87400</v>
      </c>
      <c r="H396" s="54" t="s">
        <v>2259</v>
      </c>
      <c r="I396" s="54" t="s">
        <v>2262</v>
      </c>
      <c r="J396" s="54" t="s">
        <v>2325</v>
      </c>
    </row>
    <row r="397" spans="1:10">
      <c r="A397" s="54" t="s">
        <v>862</v>
      </c>
      <c r="B397" s="54" t="s">
        <v>2835</v>
      </c>
      <c r="C397" s="54" t="s">
        <v>2228</v>
      </c>
      <c r="E397" s="54" t="s">
        <v>2241</v>
      </c>
      <c r="F397" s="54" t="s">
        <v>794</v>
      </c>
      <c r="G397" s="54">
        <v>85600</v>
      </c>
      <c r="H397" s="54" t="s">
        <v>2259</v>
      </c>
      <c r="I397" s="54" t="s">
        <v>2262</v>
      </c>
      <c r="J397" s="54" t="s">
        <v>2330</v>
      </c>
    </row>
    <row r="398" spans="1:10">
      <c r="A398" s="54" t="s">
        <v>864</v>
      </c>
      <c r="B398" s="54" t="s">
        <v>2884</v>
      </c>
      <c r="C398" s="54" t="s">
        <v>2228</v>
      </c>
      <c r="E398" s="54" t="s">
        <v>2255</v>
      </c>
      <c r="F398" s="54" t="s">
        <v>794</v>
      </c>
      <c r="G398" s="54">
        <v>51400</v>
      </c>
      <c r="H398" s="54" t="s">
        <v>2233</v>
      </c>
      <c r="I398" s="54" t="s">
        <v>2262</v>
      </c>
      <c r="J398" s="54" t="s">
        <v>2424</v>
      </c>
    </row>
    <row r="399" spans="1:10">
      <c r="A399" s="54" t="s">
        <v>865</v>
      </c>
      <c r="B399" s="54" t="s">
        <v>2658</v>
      </c>
      <c r="C399" s="54" t="s">
        <v>2228</v>
      </c>
      <c r="E399" s="54" t="s">
        <v>2237</v>
      </c>
      <c r="F399" s="54" t="s">
        <v>794</v>
      </c>
      <c r="G399" s="54">
        <v>84900</v>
      </c>
      <c r="H399" s="54" t="s">
        <v>2233</v>
      </c>
      <c r="I399" s="54" t="s">
        <v>2262</v>
      </c>
      <c r="J399" s="54" t="s">
        <v>2331</v>
      </c>
    </row>
    <row r="400" spans="1:10">
      <c r="A400" s="54" t="s">
        <v>866</v>
      </c>
      <c r="B400" s="54" t="s">
        <v>2658</v>
      </c>
      <c r="C400" s="54" t="s">
        <v>2228</v>
      </c>
      <c r="E400" s="54" t="s">
        <v>2237</v>
      </c>
      <c r="F400" s="54" t="s">
        <v>794</v>
      </c>
      <c r="G400" s="54">
        <v>77800</v>
      </c>
      <c r="H400" s="54" t="s">
        <v>2233</v>
      </c>
      <c r="I400" s="54" t="s">
        <v>2262</v>
      </c>
      <c r="J400" s="54" t="s">
        <v>2331</v>
      </c>
    </row>
    <row r="401" spans="1:10">
      <c r="A401" s="54" t="s">
        <v>867</v>
      </c>
      <c r="B401" s="54" t="s">
        <v>2658</v>
      </c>
      <c r="C401" s="54" t="s">
        <v>2228</v>
      </c>
      <c r="E401" s="54" t="s">
        <v>2237</v>
      </c>
      <c r="F401" s="54" t="s">
        <v>794</v>
      </c>
      <c r="G401" s="54">
        <v>77800</v>
      </c>
      <c r="H401" s="54" t="s">
        <v>2233</v>
      </c>
      <c r="I401" s="54" t="s">
        <v>2262</v>
      </c>
      <c r="J401" s="54" t="s">
        <v>2331</v>
      </c>
    </row>
    <row r="402" spans="1:10">
      <c r="A402" s="54" t="s">
        <v>868</v>
      </c>
      <c r="B402" s="54" t="s">
        <v>2885</v>
      </c>
      <c r="C402" s="54" t="s">
        <v>2228</v>
      </c>
      <c r="E402" s="54" t="s">
        <v>2241</v>
      </c>
      <c r="F402" s="54" t="s">
        <v>794</v>
      </c>
      <c r="G402" s="54">
        <v>75000</v>
      </c>
      <c r="H402" s="54" t="s">
        <v>2233</v>
      </c>
      <c r="I402" s="54" t="s">
        <v>2262</v>
      </c>
      <c r="J402" s="54" t="s">
        <v>2345</v>
      </c>
    </row>
    <row r="403" spans="1:10">
      <c r="A403" s="54" t="s">
        <v>869</v>
      </c>
      <c r="B403" s="54" t="s">
        <v>2659</v>
      </c>
      <c r="C403" s="54" t="s">
        <v>2228</v>
      </c>
      <c r="E403" s="54" t="s">
        <v>2241</v>
      </c>
      <c r="F403" s="54" t="s">
        <v>794</v>
      </c>
      <c r="G403" s="54">
        <v>73600</v>
      </c>
      <c r="H403" s="54" t="s">
        <v>2233</v>
      </c>
      <c r="I403" s="54" t="s">
        <v>2262</v>
      </c>
      <c r="J403" s="54" t="s">
        <v>2338</v>
      </c>
    </row>
    <row r="404" spans="1:10">
      <c r="A404" s="54" t="s">
        <v>870</v>
      </c>
      <c r="B404" s="54" t="s">
        <v>2886</v>
      </c>
      <c r="C404" s="54" t="s">
        <v>2228</v>
      </c>
      <c r="E404" s="54" t="s">
        <v>2241</v>
      </c>
      <c r="F404" s="54" t="s">
        <v>794</v>
      </c>
      <c r="G404" s="54">
        <v>71600</v>
      </c>
      <c r="H404" s="54" t="s">
        <v>2233</v>
      </c>
      <c r="I404" s="54" t="s">
        <v>2262</v>
      </c>
      <c r="J404" s="54" t="s">
        <v>2337</v>
      </c>
    </row>
    <row r="405" spans="1:10">
      <c r="A405" s="54" t="s">
        <v>871</v>
      </c>
      <c r="B405" s="54" t="s">
        <v>2886</v>
      </c>
      <c r="C405" s="54" t="s">
        <v>2228</v>
      </c>
      <c r="E405" s="54" t="s">
        <v>2241</v>
      </c>
      <c r="F405" s="54" t="s">
        <v>794</v>
      </c>
      <c r="G405" s="54">
        <v>77000</v>
      </c>
      <c r="H405" s="54" t="s">
        <v>2233</v>
      </c>
      <c r="I405" s="54" t="s">
        <v>2262</v>
      </c>
      <c r="J405" s="54" t="s">
        <v>2337</v>
      </c>
    </row>
    <row r="406" spans="1:10">
      <c r="A406" s="54" t="s">
        <v>872</v>
      </c>
      <c r="B406" s="54" t="s">
        <v>2887</v>
      </c>
      <c r="C406" s="54" t="s">
        <v>2228</v>
      </c>
      <c r="E406" s="54" t="s">
        <v>2234</v>
      </c>
      <c r="F406" s="54" t="s">
        <v>794</v>
      </c>
      <c r="G406" s="54">
        <v>93200</v>
      </c>
      <c r="H406" s="54" t="s">
        <v>2233</v>
      </c>
      <c r="I406" s="54" t="s">
        <v>2262</v>
      </c>
      <c r="J406" s="54" t="s">
        <v>2326</v>
      </c>
    </row>
    <row r="407" spans="1:10">
      <c r="A407" s="54" t="s">
        <v>873</v>
      </c>
      <c r="B407" s="54" t="s">
        <v>2888</v>
      </c>
      <c r="C407" s="54" t="s">
        <v>2228</v>
      </c>
      <c r="E407" s="54" t="s">
        <v>2234</v>
      </c>
      <c r="F407" s="54" t="s">
        <v>794</v>
      </c>
      <c r="G407" s="54">
        <v>90700</v>
      </c>
      <c r="H407" s="54" t="s">
        <v>2233</v>
      </c>
      <c r="I407" s="54" t="s">
        <v>2262</v>
      </c>
      <c r="J407" s="54" t="s">
        <v>2326</v>
      </c>
    </row>
    <row r="408" spans="1:10">
      <c r="A408" s="54" t="s">
        <v>875</v>
      </c>
      <c r="B408" s="54" t="s">
        <v>2889</v>
      </c>
      <c r="C408" s="54" t="s">
        <v>2228</v>
      </c>
      <c r="E408" s="54" t="s">
        <v>2255</v>
      </c>
      <c r="F408" s="54" t="s">
        <v>794</v>
      </c>
      <c r="G408" s="54">
        <v>54000</v>
      </c>
      <c r="H408" s="54" t="s">
        <v>2253</v>
      </c>
      <c r="I408" s="54" t="s">
        <v>2262</v>
      </c>
      <c r="J408" s="54" t="s">
        <v>2424</v>
      </c>
    </row>
    <row r="409" spans="1:10">
      <c r="A409" s="54" t="s">
        <v>876</v>
      </c>
      <c r="B409" s="54" t="s">
        <v>2890</v>
      </c>
      <c r="C409" s="54" t="s">
        <v>2228</v>
      </c>
      <c r="E409" s="54" t="s">
        <v>2241</v>
      </c>
      <c r="F409" s="54" t="s">
        <v>794</v>
      </c>
      <c r="G409" s="54">
        <v>65400</v>
      </c>
      <c r="H409" s="54" t="s">
        <v>2253</v>
      </c>
      <c r="I409" s="54" t="s">
        <v>2262</v>
      </c>
      <c r="J409" s="54" t="s">
        <v>2411</v>
      </c>
    </row>
    <row r="410" spans="1:10">
      <c r="A410" s="54" t="s">
        <v>877</v>
      </c>
      <c r="B410" s="54" t="s">
        <v>2891</v>
      </c>
      <c r="C410" s="54" t="s">
        <v>2228</v>
      </c>
      <c r="E410" s="54" t="s">
        <v>2241</v>
      </c>
      <c r="F410" s="54" t="s">
        <v>794</v>
      </c>
      <c r="G410" s="54">
        <v>68400</v>
      </c>
      <c r="H410" s="54" t="s">
        <v>2253</v>
      </c>
      <c r="I410" s="54" t="s">
        <v>2262</v>
      </c>
      <c r="J410" s="54" t="s">
        <v>2343</v>
      </c>
    </row>
    <row r="411" spans="1:10">
      <c r="A411" s="54" t="s">
        <v>878</v>
      </c>
      <c r="B411" s="54" t="s">
        <v>2892</v>
      </c>
      <c r="C411" s="54" t="s">
        <v>2228</v>
      </c>
      <c r="E411" s="54" t="s">
        <v>2241</v>
      </c>
      <c r="F411" s="54" t="s">
        <v>794</v>
      </c>
      <c r="G411" s="54">
        <v>68400</v>
      </c>
      <c r="H411" s="54" t="s">
        <v>2253</v>
      </c>
      <c r="I411" s="54" t="s">
        <v>2262</v>
      </c>
      <c r="J411" s="54" t="s">
        <v>2343</v>
      </c>
    </row>
    <row r="412" spans="1:10">
      <c r="A412" s="54" t="s">
        <v>880</v>
      </c>
      <c r="B412" s="54" t="s">
        <v>2893</v>
      </c>
      <c r="C412" s="54" t="s">
        <v>2228</v>
      </c>
      <c r="E412" s="54" t="s">
        <v>2237</v>
      </c>
      <c r="F412" s="54" t="s">
        <v>794</v>
      </c>
      <c r="G412" s="54">
        <v>68000</v>
      </c>
      <c r="H412" s="54" t="s">
        <v>2233</v>
      </c>
      <c r="I412" s="54" t="s">
        <v>2264</v>
      </c>
      <c r="J412" s="54" t="s">
        <v>2409</v>
      </c>
    </row>
    <row r="413" spans="1:10">
      <c r="A413" s="54" t="s">
        <v>882</v>
      </c>
      <c r="B413" s="54" t="s">
        <v>2894</v>
      </c>
      <c r="C413" s="54" t="s">
        <v>2228</v>
      </c>
      <c r="E413" s="54" t="s">
        <v>2241</v>
      </c>
      <c r="F413" s="54" t="s">
        <v>794</v>
      </c>
      <c r="G413" s="54">
        <v>77600</v>
      </c>
      <c r="H413" s="54" t="s">
        <v>2253</v>
      </c>
      <c r="I413" s="54" t="s">
        <v>2264</v>
      </c>
      <c r="J413" s="54" t="s">
        <v>2410</v>
      </c>
    </row>
    <row r="414" spans="1:10">
      <c r="A414" s="54" t="s">
        <v>884</v>
      </c>
      <c r="B414" s="54" t="s">
        <v>2894</v>
      </c>
      <c r="C414" s="54" t="s">
        <v>2228</v>
      </c>
      <c r="E414" s="54" t="s">
        <v>2241</v>
      </c>
      <c r="F414" s="54" t="s">
        <v>794</v>
      </c>
      <c r="G414" s="54">
        <v>77600</v>
      </c>
      <c r="H414" s="54" t="s">
        <v>2253</v>
      </c>
      <c r="I414" s="54" t="s">
        <v>2264</v>
      </c>
      <c r="J414" s="54" t="s">
        <v>2410</v>
      </c>
    </row>
    <row r="415" spans="1:10">
      <c r="A415" s="54" t="s">
        <v>886</v>
      </c>
      <c r="B415" s="54" t="s">
        <v>2895</v>
      </c>
      <c r="C415" s="54" t="s">
        <v>2228</v>
      </c>
      <c r="E415" s="54" t="s">
        <v>2241</v>
      </c>
      <c r="F415" s="54" t="s">
        <v>794</v>
      </c>
      <c r="G415" s="54">
        <v>91000</v>
      </c>
      <c r="H415" s="54" t="s">
        <v>2263</v>
      </c>
      <c r="I415" s="54" t="s">
        <v>2232</v>
      </c>
      <c r="J415" s="54" t="s">
        <v>2330</v>
      </c>
    </row>
    <row r="416" spans="1:10">
      <c r="A416" s="54" t="s">
        <v>887</v>
      </c>
      <c r="B416" s="54" t="s">
        <v>2896</v>
      </c>
      <c r="C416" s="54" t="s">
        <v>2228</v>
      </c>
      <c r="E416" s="54" t="s">
        <v>2241</v>
      </c>
      <c r="F416" s="54" t="s">
        <v>794</v>
      </c>
      <c r="G416" s="54">
        <v>86200</v>
      </c>
      <c r="H416" s="54" t="s">
        <v>2259</v>
      </c>
      <c r="I416" s="54" t="s">
        <v>2232</v>
      </c>
      <c r="J416" s="54" t="s">
        <v>2338</v>
      </c>
    </row>
    <row r="417" spans="1:10">
      <c r="A417" s="54" t="s">
        <v>888</v>
      </c>
      <c r="B417" s="54" t="s">
        <v>2897</v>
      </c>
      <c r="C417" s="54" t="s">
        <v>2228</v>
      </c>
      <c r="E417" s="54" t="s">
        <v>2234</v>
      </c>
      <c r="F417" s="54" t="s">
        <v>794</v>
      </c>
      <c r="G417" s="54">
        <v>106900</v>
      </c>
      <c r="H417" s="54" t="s">
        <v>2259</v>
      </c>
      <c r="I417" s="54" t="s">
        <v>2232</v>
      </c>
      <c r="J417" s="54" t="s">
        <v>2339</v>
      </c>
    </row>
    <row r="418" spans="1:10">
      <c r="A418" s="54" t="s">
        <v>890</v>
      </c>
      <c r="B418" s="54" t="s">
        <v>2898</v>
      </c>
      <c r="C418" s="54" t="s">
        <v>2228</v>
      </c>
      <c r="E418" s="54" t="s">
        <v>2261</v>
      </c>
      <c r="F418" s="54" t="s">
        <v>794</v>
      </c>
      <c r="G418" s="54">
        <v>122900</v>
      </c>
      <c r="H418" s="54" t="s">
        <v>2259</v>
      </c>
      <c r="I418" s="54" t="s">
        <v>2232</v>
      </c>
      <c r="J418" s="54" t="s">
        <v>2425</v>
      </c>
    </row>
    <row r="419" spans="1:10">
      <c r="A419" s="54" t="s">
        <v>892</v>
      </c>
      <c r="B419" s="54" t="s">
        <v>2899</v>
      </c>
      <c r="C419" s="54" t="s">
        <v>2228</v>
      </c>
      <c r="E419" s="54" t="s">
        <v>2237</v>
      </c>
      <c r="F419" s="54" t="s">
        <v>794</v>
      </c>
      <c r="G419" s="54">
        <v>82400</v>
      </c>
      <c r="H419" s="54" t="s">
        <v>2233</v>
      </c>
      <c r="I419" s="54" t="s">
        <v>2232</v>
      </c>
      <c r="J419" s="54" t="s">
        <v>2332</v>
      </c>
    </row>
    <row r="420" spans="1:10">
      <c r="A420" s="54" t="s">
        <v>893</v>
      </c>
      <c r="B420" s="54" t="s">
        <v>2900</v>
      </c>
      <c r="C420" s="54" t="s">
        <v>2228</v>
      </c>
      <c r="E420" s="54" t="s">
        <v>2234</v>
      </c>
      <c r="F420" s="54" t="s">
        <v>794</v>
      </c>
      <c r="G420" s="54">
        <v>104800</v>
      </c>
      <c r="H420" s="54" t="s">
        <v>2233</v>
      </c>
      <c r="I420" s="54" t="s">
        <v>2232</v>
      </c>
      <c r="J420" s="54" t="s">
        <v>2426</v>
      </c>
    </row>
    <row r="421" spans="1:10">
      <c r="A421" s="54" t="s">
        <v>894</v>
      </c>
      <c r="B421" s="54" t="s">
        <v>2901</v>
      </c>
      <c r="C421" s="54" t="s">
        <v>2228</v>
      </c>
      <c r="E421" s="54" t="s">
        <v>2234</v>
      </c>
      <c r="F421" s="54" t="s">
        <v>794</v>
      </c>
      <c r="G421" s="54">
        <v>97200</v>
      </c>
      <c r="H421" s="54" t="s">
        <v>2233</v>
      </c>
      <c r="I421" s="54" t="s">
        <v>2232</v>
      </c>
      <c r="J421" s="54" t="s">
        <v>2339</v>
      </c>
    </row>
    <row r="422" spans="1:10">
      <c r="A422" s="54" t="s">
        <v>895</v>
      </c>
      <c r="B422" s="54" t="s">
        <v>2772</v>
      </c>
      <c r="C422" s="54" t="s">
        <v>2228</v>
      </c>
      <c r="E422" s="54" t="s">
        <v>2241</v>
      </c>
      <c r="F422" s="54" t="s">
        <v>794</v>
      </c>
      <c r="G422" s="54">
        <v>80200</v>
      </c>
      <c r="H422" s="54" t="s">
        <v>2253</v>
      </c>
      <c r="I422" s="54" t="s">
        <v>2232</v>
      </c>
      <c r="J422" s="54" t="s">
        <v>2361</v>
      </c>
    </row>
    <row r="423" spans="1:10">
      <c r="A423" s="54" t="s">
        <v>896</v>
      </c>
      <c r="B423" s="54" t="s">
        <v>2902</v>
      </c>
      <c r="C423" s="54" t="s">
        <v>2228</v>
      </c>
      <c r="E423" s="54" t="s">
        <v>2234</v>
      </c>
      <c r="F423" s="54" t="s">
        <v>794</v>
      </c>
      <c r="G423" s="54">
        <v>112200</v>
      </c>
      <c r="H423" s="54" t="s">
        <v>2259</v>
      </c>
      <c r="I423" s="54" t="s">
        <v>2265</v>
      </c>
      <c r="J423" s="54" t="s">
        <v>2343</v>
      </c>
    </row>
    <row r="424" spans="1:10">
      <c r="A424" s="54" t="s">
        <v>897</v>
      </c>
      <c r="B424" s="54" t="s">
        <v>2903</v>
      </c>
      <c r="C424" s="54" t="s">
        <v>2228</v>
      </c>
      <c r="E424" s="54" t="s">
        <v>2234</v>
      </c>
      <c r="F424" s="54" t="s">
        <v>794</v>
      </c>
      <c r="G424" s="54">
        <v>98700</v>
      </c>
      <c r="H424" s="54" t="s">
        <v>2233</v>
      </c>
      <c r="I424" s="54" t="s">
        <v>2265</v>
      </c>
      <c r="J424" s="54" t="s">
        <v>2361</v>
      </c>
    </row>
    <row r="425" spans="1:10">
      <c r="A425" s="54" t="s">
        <v>899</v>
      </c>
      <c r="B425" s="54" t="s">
        <v>2904</v>
      </c>
      <c r="C425" s="54" t="s">
        <v>2228</v>
      </c>
      <c r="E425" s="54" t="s">
        <v>2241</v>
      </c>
      <c r="F425" s="54" t="s">
        <v>794</v>
      </c>
      <c r="G425" s="54">
        <v>93100</v>
      </c>
      <c r="H425" s="54" t="s">
        <v>2233</v>
      </c>
      <c r="I425" s="54" t="s">
        <v>2274</v>
      </c>
      <c r="J425" s="54" t="s">
        <v>2427</v>
      </c>
    </row>
    <row r="426" spans="1:10">
      <c r="A426" s="54" t="s">
        <v>900</v>
      </c>
      <c r="B426" s="54" t="s">
        <v>2904</v>
      </c>
      <c r="C426" s="54" t="s">
        <v>2228</v>
      </c>
      <c r="E426" s="54" t="s">
        <v>2241</v>
      </c>
      <c r="F426" s="54" t="s">
        <v>794</v>
      </c>
      <c r="G426" s="54">
        <v>93100</v>
      </c>
      <c r="H426" s="54" t="s">
        <v>2233</v>
      </c>
      <c r="I426" s="54" t="s">
        <v>2274</v>
      </c>
      <c r="J426" s="54" t="s">
        <v>2427</v>
      </c>
    </row>
    <row r="427" spans="1:10">
      <c r="A427" s="54" t="s">
        <v>902</v>
      </c>
      <c r="B427" s="54" t="s">
        <v>2905</v>
      </c>
      <c r="C427" s="54" t="s">
        <v>2228</v>
      </c>
      <c r="E427" s="54" t="s">
        <v>2261</v>
      </c>
      <c r="F427" s="54" t="s">
        <v>794</v>
      </c>
      <c r="G427" s="54">
        <v>143100</v>
      </c>
      <c r="H427" s="54" t="s">
        <v>2263</v>
      </c>
      <c r="I427" s="54" t="s">
        <v>2276</v>
      </c>
      <c r="J427" s="54" t="s">
        <v>2410</v>
      </c>
    </row>
    <row r="428" spans="1:10">
      <c r="A428" s="54" t="s">
        <v>903</v>
      </c>
      <c r="B428" s="54" t="s">
        <v>2906</v>
      </c>
      <c r="C428" s="54" t="s">
        <v>2228</v>
      </c>
      <c r="E428" s="54" t="s">
        <v>2234</v>
      </c>
      <c r="F428" s="54" t="s">
        <v>794</v>
      </c>
      <c r="G428" s="54">
        <v>117300</v>
      </c>
      <c r="H428" s="54" t="s">
        <v>2259</v>
      </c>
      <c r="I428" s="54" t="s">
        <v>2276</v>
      </c>
      <c r="J428" s="54" t="s">
        <v>2428</v>
      </c>
    </row>
    <row r="429" spans="1:10">
      <c r="A429" s="54" t="s">
        <v>905</v>
      </c>
      <c r="B429" s="54" t="s">
        <v>2907</v>
      </c>
      <c r="C429" s="54" t="s">
        <v>2228</v>
      </c>
      <c r="E429" s="54" t="s">
        <v>2261</v>
      </c>
      <c r="F429" s="54" t="s">
        <v>794</v>
      </c>
      <c r="G429" s="54">
        <v>141700</v>
      </c>
      <c r="H429" s="54" t="s">
        <v>2263</v>
      </c>
      <c r="I429" s="54" t="s">
        <v>2277</v>
      </c>
      <c r="J429" s="54" t="s">
        <v>2427</v>
      </c>
    </row>
    <row r="430" spans="1:10">
      <c r="A430" s="54" t="s">
        <v>906</v>
      </c>
      <c r="B430" s="54" t="s">
        <v>2847</v>
      </c>
      <c r="C430" s="54" t="s">
        <v>2228</v>
      </c>
      <c r="E430" s="54" t="s">
        <v>2237</v>
      </c>
      <c r="F430" s="54" t="s">
        <v>907</v>
      </c>
      <c r="G430" s="54">
        <v>58300</v>
      </c>
      <c r="H430" s="54" t="s">
        <v>2233</v>
      </c>
      <c r="I430" s="54" t="s">
        <v>2254</v>
      </c>
      <c r="J430" s="54" t="s">
        <v>2413</v>
      </c>
    </row>
    <row r="431" spans="1:10">
      <c r="A431" s="54" t="s">
        <v>909</v>
      </c>
      <c r="B431" s="54" t="s">
        <v>2908</v>
      </c>
      <c r="C431" s="54" t="s">
        <v>2228</v>
      </c>
      <c r="E431" s="54" t="s">
        <v>2237</v>
      </c>
      <c r="F431" s="54" t="s">
        <v>907</v>
      </c>
      <c r="G431" s="54">
        <v>66800</v>
      </c>
      <c r="H431" s="54" t="s">
        <v>2259</v>
      </c>
      <c r="I431" s="54" t="s">
        <v>2257</v>
      </c>
      <c r="J431" s="54" t="s">
        <v>2429</v>
      </c>
    </row>
    <row r="432" spans="1:10">
      <c r="A432" s="54" t="s">
        <v>910</v>
      </c>
      <c r="B432" s="54" t="s">
        <v>2909</v>
      </c>
      <c r="C432" s="54" t="s">
        <v>2228</v>
      </c>
      <c r="E432" s="54" t="s">
        <v>2237</v>
      </c>
      <c r="F432" s="54" t="s">
        <v>907</v>
      </c>
      <c r="G432" s="54">
        <v>61000</v>
      </c>
      <c r="H432" s="54" t="s">
        <v>2233</v>
      </c>
      <c r="I432" s="54" t="s">
        <v>2257</v>
      </c>
      <c r="J432" s="54" t="s">
        <v>2430</v>
      </c>
    </row>
    <row r="433" spans="1:10">
      <c r="A433" s="54" t="s">
        <v>912</v>
      </c>
      <c r="B433" s="54" t="s">
        <v>2910</v>
      </c>
      <c r="C433" s="54" t="s">
        <v>2228</v>
      </c>
      <c r="E433" s="54" t="s">
        <v>2234</v>
      </c>
      <c r="F433" s="54" t="s">
        <v>907</v>
      </c>
      <c r="G433" s="54">
        <v>68900</v>
      </c>
      <c r="H433" s="54" t="s">
        <v>2253</v>
      </c>
      <c r="I433" s="54" t="s">
        <v>2257</v>
      </c>
      <c r="J433" s="54" t="s">
        <v>2421</v>
      </c>
    </row>
    <row r="434" spans="1:10">
      <c r="A434" s="54" t="s">
        <v>914</v>
      </c>
      <c r="B434" s="54" t="s">
        <v>2911</v>
      </c>
      <c r="C434" s="54" t="s">
        <v>2228</v>
      </c>
      <c r="E434" s="54" t="s">
        <v>2241</v>
      </c>
      <c r="F434" s="54" t="s">
        <v>907</v>
      </c>
      <c r="G434" s="54">
        <v>72900</v>
      </c>
      <c r="H434" s="54" t="s">
        <v>2259</v>
      </c>
      <c r="I434" s="54" t="s">
        <v>2235</v>
      </c>
      <c r="J434" s="54" t="s">
        <v>2431</v>
      </c>
    </row>
    <row r="435" spans="1:10">
      <c r="A435" s="54" t="s">
        <v>915</v>
      </c>
      <c r="B435" s="54" t="s">
        <v>2912</v>
      </c>
      <c r="C435" s="54" t="s">
        <v>2228</v>
      </c>
      <c r="E435" s="54" t="s">
        <v>2241</v>
      </c>
      <c r="F435" s="54" t="s">
        <v>907</v>
      </c>
      <c r="G435" s="54">
        <v>66200</v>
      </c>
      <c r="H435" s="54" t="s">
        <v>2259</v>
      </c>
      <c r="I435" s="54" t="s">
        <v>2235</v>
      </c>
      <c r="J435" s="54" t="s">
        <v>2415</v>
      </c>
    </row>
    <row r="436" spans="1:10">
      <c r="A436" s="54" t="s">
        <v>917</v>
      </c>
      <c r="B436" s="54" t="s">
        <v>2913</v>
      </c>
      <c r="C436" s="54" t="s">
        <v>2228</v>
      </c>
      <c r="E436" s="54" t="s">
        <v>2234</v>
      </c>
      <c r="F436" s="54" t="s">
        <v>907</v>
      </c>
      <c r="G436" s="54">
        <v>95400</v>
      </c>
      <c r="H436" s="54" t="s">
        <v>2259</v>
      </c>
      <c r="I436" s="54" t="s">
        <v>2235</v>
      </c>
      <c r="J436" s="54" t="s">
        <v>2432</v>
      </c>
    </row>
    <row r="437" spans="1:10">
      <c r="A437" s="54" t="s">
        <v>918</v>
      </c>
      <c r="B437" s="54" t="s">
        <v>2914</v>
      </c>
      <c r="C437" s="54" t="s">
        <v>2228</v>
      </c>
      <c r="E437" s="54" t="s">
        <v>2234</v>
      </c>
      <c r="F437" s="54" t="s">
        <v>907</v>
      </c>
      <c r="G437" s="54">
        <v>105000</v>
      </c>
      <c r="H437" s="54" t="s">
        <v>2259</v>
      </c>
      <c r="I437" s="54" t="s">
        <v>2235</v>
      </c>
      <c r="J437" s="54" t="s">
        <v>2433</v>
      </c>
    </row>
    <row r="438" spans="1:10">
      <c r="A438" s="54" t="s">
        <v>919</v>
      </c>
      <c r="B438" s="54" t="s">
        <v>2915</v>
      </c>
      <c r="C438" s="54" t="s">
        <v>2228</v>
      </c>
      <c r="E438" s="54" t="s">
        <v>2237</v>
      </c>
      <c r="F438" s="54" t="s">
        <v>907</v>
      </c>
      <c r="G438" s="54">
        <v>52800</v>
      </c>
      <c r="H438" s="54" t="s">
        <v>2233</v>
      </c>
      <c r="I438" s="54" t="s">
        <v>2235</v>
      </c>
      <c r="J438" s="54" t="s">
        <v>2420</v>
      </c>
    </row>
    <row r="439" spans="1:10">
      <c r="A439" s="54" t="s">
        <v>920</v>
      </c>
      <c r="B439" s="54" t="s">
        <v>2619</v>
      </c>
      <c r="C439" s="54" t="s">
        <v>2228</v>
      </c>
      <c r="E439" s="54" t="s">
        <v>2241</v>
      </c>
      <c r="F439" s="54" t="s">
        <v>907</v>
      </c>
      <c r="G439" s="54">
        <v>75600</v>
      </c>
      <c r="H439" s="54" t="s">
        <v>2233</v>
      </c>
      <c r="I439" s="54" t="s">
        <v>2235</v>
      </c>
      <c r="J439" s="54" t="s">
        <v>2320</v>
      </c>
    </row>
    <row r="440" spans="1:10">
      <c r="A440" s="54" t="s">
        <v>921</v>
      </c>
      <c r="B440" s="54" t="s">
        <v>2916</v>
      </c>
      <c r="C440" s="54" t="s">
        <v>2228</v>
      </c>
      <c r="E440" s="54" t="s">
        <v>2241</v>
      </c>
      <c r="F440" s="54" t="s">
        <v>907</v>
      </c>
      <c r="G440" s="54">
        <v>71500</v>
      </c>
      <c r="H440" s="54" t="s">
        <v>2233</v>
      </c>
      <c r="I440" s="54" t="s">
        <v>2235</v>
      </c>
      <c r="J440" s="54" t="s">
        <v>2416</v>
      </c>
    </row>
    <row r="441" spans="1:10">
      <c r="A441" s="54" t="s">
        <v>922</v>
      </c>
      <c r="B441" s="54" t="s">
        <v>2916</v>
      </c>
      <c r="C441" s="54" t="s">
        <v>2228</v>
      </c>
      <c r="E441" s="54" t="s">
        <v>2241</v>
      </c>
      <c r="F441" s="54" t="s">
        <v>907</v>
      </c>
      <c r="G441" s="54">
        <v>71000</v>
      </c>
      <c r="H441" s="54" t="s">
        <v>2233</v>
      </c>
      <c r="I441" s="54" t="s">
        <v>2235</v>
      </c>
      <c r="J441" s="54" t="s">
        <v>2416</v>
      </c>
    </row>
    <row r="442" spans="1:10">
      <c r="A442" s="54" t="s">
        <v>923</v>
      </c>
      <c r="B442" s="54" t="s">
        <v>2917</v>
      </c>
      <c r="C442" s="54" t="s">
        <v>2228</v>
      </c>
      <c r="E442" s="54" t="s">
        <v>2255</v>
      </c>
      <c r="F442" s="54" t="s">
        <v>907</v>
      </c>
      <c r="G442" s="54">
        <v>47400</v>
      </c>
      <c r="H442" s="54" t="s">
        <v>2253</v>
      </c>
      <c r="I442" s="54" t="s">
        <v>2235</v>
      </c>
      <c r="J442" s="54" t="s">
        <v>2418</v>
      </c>
    </row>
    <row r="443" spans="1:10">
      <c r="A443" s="54" t="s">
        <v>924</v>
      </c>
      <c r="B443" s="54" t="s">
        <v>2918</v>
      </c>
      <c r="C443" s="54" t="s">
        <v>2228</v>
      </c>
      <c r="E443" s="54" t="s">
        <v>2237</v>
      </c>
      <c r="F443" s="54" t="s">
        <v>907</v>
      </c>
      <c r="G443" s="54">
        <v>56300</v>
      </c>
      <c r="H443" s="54" t="s">
        <v>2253</v>
      </c>
      <c r="I443" s="54" t="s">
        <v>2235</v>
      </c>
      <c r="J443" s="54" t="s">
        <v>2421</v>
      </c>
    </row>
    <row r="444" spans="1:10">
      <c r="A444" s="54" t="s">
        <v>925</v>
      </c>
      <c r="B444" s="54" t="s">
        <v>2919</v>
      </c>
      <c r="C444" s="54" t="s">
        <v>2228</v>
      </c>
      <c r="E444" s="54" t="s">
        <v>2241</v>
      </c>
      <c r="F444" s="54" t="s">
        <v>907</v>
      </c>
      <c r="G444" s="54">
        <v>58500</v>
      </c>
      <c r="H444" s="54" t="s">
        <v>2253</v>
      </c>
      <c r="I444" s="54" t="s">
        <v>2235</v>
      </c>
      <c r="J444" s="54" t="s">
        <v>2422</v>
      </c>
    </row>
    <row r="445" spans="1:10">
      <c r="A445" s="54" t="s">
        <v>926</v>
      </c>
      <c r="B445" s="54" t="s">
        <v>2920</v>
      </c>
      <c r="C445" s="54" t="s">
        <v>2228</v>
      </c>
      <c r="E445" s="54" t="s">
        <v>2237</v>
      </c>
      <c r="F445" s="54" t="s">
        <v>907</v>
      </c>
      <c r="G445" s="54">
        <v>46800</v>
      </c>
      <c r="H445" s="54" t="s">
        <v>2248</v>
      </c>
      <c r="I445" s="54" t="s">
        <v>2235</v>
      </c>
      <c r="J445" s="54" t="s">
        <v>2407</v>
      </c>
    </row>
    <row r="446" spans="1:10">
      <c r="A446" s="54" t="s">
        <v>928</v>
      </c>
      <c r="B446" s="54" t="s">
        <v>2921</v>
      </c>
      <c r="C446" s="54" t="s">
        <v>2228</v>
      </c>
      <c r="E446" s="54" t="s">
        <v>2234</v>
      </c>
      <c r="F446" s="54" t="s">
        <v>907</v>
      </c>
      <c r="G446" s="54">
        <v>92600</v>
      </c>
      <c r="H446" s="54" t="s">
        <v>2263</v>
      </c>
      <c r="I446" s="54" t="s">
        <v>2258</v>
      </c>
      <c r="J446" s="54" t="s">
        <v>2415</v>
      </c>
    </row>
    <row r="447" spans="1:10">
      <c r="A447" s="54" t="s">
        <v>929</v>
      </c>
      <c r="B447" s="54" t="s">
        <v>2922</v>
      </c>
      <c r="C447" s="54" t="s">
        <v>2228</v>
      </c>
      <c r="E447" s="54" t="s">
        <v>2241</v>
      </c>
      <c r="F447" s="54" t="s">
        <v>907</v>
      </c>
      <c r="G447" s="54">
        <v>68200</v>
      </c>
      <c r="H447" s="54" t="s">
        <v>2259</v>
      </c>
      <c r="I447" s="54" t="s">
        <v>2258</v>
      </c>
      <c r="J447" s="54" t="s">
        <v>2434</v>
      </c>
    </row>
    <row r="448" spans="1:10">
      <c r="A448" s="54" t="s">
        <v>930</v>
      </c>
      <c r="B448" s="54" t="s">
        <v>2922</v>
      </c>
      <c r="C448" s="54" t="s">
        <v>2228</v>
      </c>
      <c r="E448" s="54" t="s">
        <v>2241</v>
      </c>
      <c r="F448" s="54" t="s">
        <v>907</v>
      </c>
      <c r="G448" s="54">
        <v>71700</v>
      </c>
      <c r="H448" s="54" t="s">
        <v>2259</v>
      </c>
      <c r="I448" s="54" t="s">
        <v>2258</v>
      </c>
      <c r="J448" s="54" t="s">
        <v>2434</v>
      </c>
    </row>
    <row r="449" spans="1:10">
      <c r="A449" s="54" t="s">
        <v>931</v>
      </c>
      <c r="B449" s="54" t="s">
        <v>2632</v>
      </c>
      <c r="C449" s="54" t="s">
        <v>2228</v>
      </c>
      <c r="E449" s="54" t="s">
        <v>2241</v>
      </c>
      <c r="F449" s="54" t="s">
        <v>907</v>
      </c>
      <c r="G449" s="54">
        <v>76500</v>
      </c>
      <c r="H449" s="54" t="s">
        <v>2259</v>
      </c>
      <c r="I449" s="54" t="s">
        <v>2258</v>
      </c>
      <c r="J449" s="54" t="s">
        <v>2313</v>
      </c>
    </row>
    <row r="450" spans="1:10">
      <c r="A450" s="54" t="s">
        <v>933</v>
      </c>
      <c r="B450" s="54" t="s">
        <v>2923</v>
      </c>
      <c r="C450" s="54" t="s">
        <v>2228</v>
      </c>
      <c r="E450" s="54" t="s">
        <v>2234</v>
      </c>
      <c r="F450" s="54" t="s">
        <v>907</v>
      </c>
      <c r="G450" s="54">
        <v>89100</v>
      </c>
      <c r="H450" s="54" t="s">
        <v>2259</v>
      </c>
      <c r="I450" s="54" t="s">
        <v>2258</v>
      </c>
      <c r="J450" s="54" t="s">
        <v>2420</v>
      </c>
    </row>
    <row r="451" spans="1:10">
      <c r="A451" s="54" t="s">
        <v>934</v>
      </c>
      <c r="B451" s="54" t="s">
        <v>2924</v>
      </c>
      <c r="C451" s="54" t="s">
        <v>2228</v>
      </c>
      <c r="E451" s="54" t="s">
        <v>2234</v>
      </c>
      <c r="F451" s="54" t="s">
        <v>907</v>
      </c>
      <c r="G451" s="54">
        <v>94800</v>
      </c>
      <c r="H451" s="54" t="s">
        <v>2259</v>
      </c>
      <c r="I451" s="54" t="s">
        <v>2258</v>
      </c>
      <c r="J451" s="54" t="s">
        <v>2319</v>
      </c>
    </row>
    <row r="452" spans="1:10">
      <c r="A452" s="54" t="s">
        <v>935</v>
      </c>
      <c r="B452" s="54" t="s">
        <v>2923</v>
      </c>
      <c r="C452" s="54" t="s">
        <v>2228</v>
      </c>
      <c r="E452" s="54" t="s">
        <v>2234</v>
      </c>
      <c r="F452" s="54" t="s">
        <v>907</v>
      </c>
      <c r="G452" s="54">
        <v>83600</v>
      </c>
      <c r="H452" s="54" t="s">
        <v>2259</v>
      </c>
      <c r="I452" s="54" t="s">
        <v>2258</v>
      </c>
      <c r="J452" s="54" t="s">
        <v>2420</v>
      </c>
    </row>
    <row r="453" spans="1:10">
      <c r="A453" s="54" t="s">
        <v>936</v>
      </c>
      <c r="B453" s="54" t="s">
        <v>2867</v>
      </c>
      <c r="C453" s="54" t="s">
        <v>2228</v>
      </c>
      <c r="E453" s="54" t="s">
        <v>2237</v>
      </c>
      <c r="F453" s="54" t="s">
        <v>907</v>
      </c>
      <c r="G453" s="54">
        <v>64000</v>
      </c>
      <c r="H453" s="54" t="s">
        <v>2233</v>
      </c>
      <c r="I453" s="54" t="s">
        <v>2258</v>
      </c>
      <c r="J453" s="54" t="s">
        <v>2421</v>
      </c>
    </row>
    <row r="454" spans="1:10">
      <c r="A454" s="54" t="s">
        <v>937</v>
      </c>
      <c r="B454" s="54" t="s">
        <v>2868</v>
      </c>
      <c r="C454" s="54" t="s">
        <v>2228</v>
      </c>
      <c r="E454" s="54" t="s">
        <v>2241</v>
      </c>
      <c r="F454" s="54" t="s">
        <v>907</v>
      </c>
      <c r="G454" s="54">
        <v>71000</v>
      </c>
      <c r="H454" s="54" t="s">
        <v>2233</v>
      </c>
      <c r="I454" s="54" t="s">
        <v>2258</v>
      </c>
      <c r="J454" s="54" t="s">
        <v>2422</v>
      </c>
    </row>
    <row r="455" spans="1:10">
      <c r="A455" s="54" t="s">
        <v>939</v>
      </c>
      <c r="B455" s="54" t="s">
        <v>2868</v>
      </c>
      <c r="C455" s="54" t="s">
        <v>2228</v>
      </c>
      <c r="E455" s="54" t="s">
        <v>2241</v>
      </c>
      <c r="F455" s="54" t="s">
        <v>907</v>
      </c>
      <c r="G455" s="54">
        <v>65800</v>
      </c>
      <c r="H455" s="54" t="s">
        <v>2233</v>
      </c>
      <c r="I455" s="54" t="s">
        <v>2258</v>
      </c>
      <c r="J455" s="54" t="s">
        <v>2422</v>
      </c>
    </row>
    <row r="456" spans="1:10">
      <c r="A456" s="54" t="s">
        <v>941</v>
      </c>
      <c r="B456" s="54" t="s">
        <v>2925</v>
      </c>
      <c r="C456" s="54" t="s">
        <v>2228</v>
      </c>
      <c r="E456" s="54" t="s">
        <v>2234</v>
      </c>
      <c r="F456" s="54" t="s">
        <v>907</v>
      </c>
      <c r="G456" s="54">
        <v>77100</v>
      </c>
      <c r="H456" s="54" t="s">
        <v>2233</v>
      </c>
      <c r="I456" s="54" t="s">
        <v>2258</v>
      </c>
      <c r="J456" s="54" t="s">
        <v>2422</v>
      </c>
    </row>
    <row r="457" spans="1:10">
      <c r="A457" s="54" t="s">
        <v>942</v>
      </c>
      <c r="B457" s="54" t="s">
        <v>2870</v>
      </c>
      <c r="C457" s="54" t="s">
        <v>2228</v>
      </c>
      <c r="E457" s="54" t="s">
        <v>2255</v>
      </c>
      <c r="F457" s="54" t="s">
        <v>907</v>
      </c>
      <c r="G457" s="54">
        <v>54900</v>
      </c>
      <c r="H457" s="54" t="s">
        <v>2253</v>
      </c>
      <c r="I457" s="54" t="s">
        <v>2258</v>
      </c>
      <c r="J457" s="54" t="s">
        <v>2423</v>
      </c>
    </row>
    <row r="458" spans="1:10">
      <c r="A458" s="54" t="s">
        <v>943</v>
      </c>
      <c r="B458" s="54" t="s">
        <v>2871</v>
      </c>
      <c r="C458" s="54" t="s">
        <v>2228</v>
      </c>
      <c r="E458" s="54" t="s">
        <v>2237</v>
      </c>
      <c r="F458" s="54" t="s">
        <v>907</v>
      </c>
      <c r="G458" s="54">
        <v>59700</v>
      </c>
      <c r="H458" s="54" t="s">
        <v>2253</v>
      </c>
      <c r="I458" s="54" t="s">
        <v>2258</v>
      </c>
      <c r="J458" s="54" t="s">
        <v>2424</v>
      </c>
    </row>
    <row r="459" spans="1:10">
      <c r="A459" s="54" t="s">
        <v>944</v>
      </c>
      <c r="B459" s="54" t="s">
        <v>2926</v>
      </c>
      <c r="C459" s="54" t="s">
        <v>2228</v>
      </c>
      <c r="E459" s="54" t="s">
        <v>2234</v>
      </c>
      <c r="F459" s="54" t="s">
        <v>907</v>
      </c>
      <c r="G459" s="54">
        <v>74400</v>
      </c>
      <c r="H459" s="54" t="s">
        <v>2253</v>
      </c>
      <c r="I459" s="54" t="s">
        <v>2258</v>
      </c>
      <c r="J459" s="54" t="s">
        <v>2408</v>
      </c>
    </row>
    <row r="460" spans="1:10">
      <c r="A460" s="54" t="s">
        <v>945</v>
      </c>
      <c r="B460" s="54" t="s">
        <v>2927</v>
      </c>
      <c r="C460" s="54" t="s">
        <v>2228</v>
      </c>
      <c r="E460" s="54" t="s">
        <v>2237</v>
      </c>
      <c r="F460" s="54" t="s">
        <v>907</v>
      </c>
      <c r="G460" s="54">
        <v>50100</v>
      </c>
      <c r="H460" s="54" t="s">
        <v>2248</v>
      </c>
      <c r="I460" s="54" t="s">
        <v>2258</v>
      </c>
      <c r="J460" s="54" t="s">
        <v>2409</v>
      </c>
    </row>
    <row r="461" spans="1:10">
      <c r="A461" s="54" t="s">
        <v>947</v>
      </c>
      <c r="B461" s="54" t="s">
        <v>2928</v>
      </c>
      <c r="C461" s="54" t="s">
        <v>2228</v>
      </c>
      <c r="E461" s="54" t="s">
        <v>2241</v>
      </c>
      <c r="F461" s="54" t="s">
        <v>907</v>
      </c>
      <c r="G461" s="54">
        <v>81200</v>
      </c>
      <c r="H461" s="54" t="s">
        <v>2263</v>
      </c>
      <c r="I461" s="54" t="s">
        <v>2260</v>
      </c>
      <c r="J461" s="54" t="s">
        <v>2430</v>
      </c>
    </row>
    <row r="462" spans="1:10">
      <c r="A462" s="54" t="s">
        <v>949</v>
      </c>
      <c r="B462" s="54" t="s">
        <v>2929</v>
      </c>
      <c r="C462" s="54" t="s">
        <v>2228</v>
      </c>
      <c r="E462" s="54" t="s">
        <v>2234</v>
      </c>
      <c r="F462" s="54" t="s">
        <v>907</v>
      </c>
      <c r="G462" s="54">
        <v>93200</v>
      </c>
      <c r="H462" s="54" t="s">
        <v>2263</v>
      </c>
      <c r="I462" s="54" t="s">
        <v>2260</v>
      </c>
      <c r="J462" s="54" t="s">
        <v>2432</v>
      </c>
    </row>
    <row r="463" spans="1:10">
      <c r="A463" s="54" t="s">
        <v>950</v>
      </c>
      <c r="B463" s="54" t="s">
        <v>2929</v>
      </c>
      <c r="C463" s="54" t="s">
        <v>2228</v>
      </c>
      <c r="E463" s="54" t="s">
        <v>2234</v>
      </c>
      <c r="F463" s="54" t="s">
        <v>907</v>
      </c>
      <c r="G463" s="54">
        <v>97900</v>
      </c>
      <c r="H463" s="54" t="s">
        <v>2263</v>
      </c>
      <c r="I463" s="54" t="s">
        <v>2260</v>
      </c>
      <c r="J463" s="54" t="s">
        <v>2432</v>
      </c>
    </row>
    <row r="464" spans="1:10">
      <c r="A464" s="54" t="s">
        <v>952</v>
      </c>
      <c r="B464" s="54" t="s">
        <v>2930</v>
      </c>
      <c r="C464" s="54" t="s">
        <v>2228</v>
      </c>
      <c r="E464" s="54" t="s">
        <v>2261</v>
      </c>
      <c r="F464" s="54" t="s">
        <v>907</v>
      </c>
      <c r="G464" s="54">
        <v>117000</v>
      </c>
      <c r="H464" s="54" t="s">
        <v>2263</v>
      </c>
      <c r="I464" s="54" t="s">
        <v>2260</v>
      </c>
      <c r="J464" s="54" t="s">
        <v>2434</v>
      </c>
    </row>
    <row r="465" spans="1:10">
      <c r="A465" s="54" t="s">
        <v>954</v>
      </c>
      <c r="B465" s="54" t="s">
        <v>2931</v>
      </c>
      <c r="C465" s="54" t="s">
        <v>2228</v>
      </c>
      <c r="E465" s="54" t="s">
        <v>2242</v>
      </c>
      <c r="F465" s="54" t="s">
        <v>907</v>
      </c>
      <c r="G465" s="54">
        <v>132500</v>
      </c>
      <c r="H465" s="54" t="s">
        <v>2263</v>
      </c>
      <c r="I465" s="54" t="s">
        <v>2260</v>
      </c>
      <c r="J465" s="54" t="s">
        <v>2420</v>
      </c>
    </row>
    <row r="466" spans="1:10">
      <c r="A466" s="54" t="s">
        <v>955</v>
      </c>
      <c r="B466" s="54" t="s">
        <v>2932</v>
      </c>
      <c r="C466" s="54" t="s">
        <v>2228</v>
      </c>
      <c r="E466" s="54" t="s">
        <v>2237</v>
      </c>
      <c r="F466" s="54" t="s">
        <v>907</v>
      </c>
      <c r="G466" s="54">
        <v>69600</v>
      </c>
      <c r="H466" s="54" t="s">
        <v>2259</v>
      </c>
      <c r="I466" s="54" t="s">
        <v>2260</v>
      </c>
      <c r="J466" s="54" t="s">
        <v>2420</v>
      </c>
    </row>
    <row r="467" spans="1:10">
      <c r="A467" s="54" t="s">
        <v>956</v>
      </c>
      <c r="B467" s="54" t="s">
        <v>2933</v>
      </c>
      <c r="C467" s="54" t="s">
        <v>2228</v>
      </c>
      <c r="E467" s="54" t="s">
        <v>2241</v>
      </c>
      <c r="F467" s="54" t="s">
        <v>907</v>
      </c>
      <c r="G467" s="54">
        <v>74600</v>
      </c>
      <c r="H467" s="54" t="s">
        <v>2259</v>
      </c>
      <c r="I467" s="54" t="s">
        <v>2260</v>
      </c>
      <c r="J467" s="54" t="s">
        <v>2416</v>
      </c>
    </row>
    <row r="468" spans="1:10">
      <c r="A468" s="54" t="s">
        <v>957</v>
      </c>
      <c r="B468" s="54" t="s">
        <v>2934</v>
      </c>
      <c r="C468" s="54" t="s">
        <v>2228</v>
      </c>
      <c r="E468" s="54" t="s">
        <v>2241</v>
      </c>
      <c r="F468" s="54" t="s">
        <v>907</v>
      </c>
      <c r="G468" s="54">
        <v>82800</v>
      </c>
      <c r="H468" s="54" t="s">
        <v>2259</v>
      </c>
      <c r="I468" s="54" t="s">
        <v>2260</v>
      </c>
      <c r="J468" s="54" t="s">
        <v>2430</v>
      </c>
    </row>
    <row r="469" spans="1:10">
      <c r="A469" s="54" t="s">
        <v>959</v>
      </c>
      <c r="B469" s="54" t="s">
        <v>2933</v>
      </c>
      <c r="C469" s="54" t="s">
        <v>2228</v>
      </c>
      <c r="E469" s="54" t="s">
        <v>2241</v>
      </c>
      <c r="F469" s="54" t="s">
        <v>907</v>
      </c>
      <c r="G469" s="54">
        <v>79100</v>
      </c>
      <c r="H469" s="54" t="s">
        <v>2259</v>
      </c>
      <c r="I469" s="54" t="s">
        <v>2260</v>
      </c>
      <c r="J469" s="54" t="s">
        <v>2416</v>
      </c>
    </row>
    <row r="470" spans="1:10">
      <c r="A470" s="54" t="s">
        <v>960</v>
      </c>
      <c r="B470" s="54" t="s">
        <v>2935</v>
      </c>
      <c r="C470" s="54" t="s">
        <v>2228</v>
      </c>
      <c r="E470" s="54" t="s">
        <v>2234</v>
      </c>
      <c r="F470" s="54" t="s">
        <v>907</v>
      </c>
      <c r="G470" s="54">
        <v>98100</v>
      </c>
      <c r="H470" s="54" t="s">
        <v>2259</v>
      </c>
      <c r="I470" s="54" t="s">
        <v>2260</v>
      </c>
      <c r="J470" s="54" t="s">
        <v>2421</v>
      </c>
    </row>
    <row r="471" spans="1:10">
      <c r="A471" s="54" t="s">
        <v>962</v>
      </c>
      <c r="B471" s="54" t="s">
        <v>2935</v>
      </c>
      <c r="C471" s="54" t="s">
        <v>2228</v>
      </c>
      <c r="E471" s="54" t="s">
        <v>2234</v>
      </c>
      <c r="F471" s="54" t="s">
        <v>907</v>
      </c>
      <c r="G471" s="54">
        <v>97200</v>
      </c>
      <c r="H471" s="54" t="s">
        <v>2259</v>
      </c>
      <c r="I471" s="54" t="s">
        <v>2260</v>
      </c>
      <c r="J471" s="54" t="s">
        <v>2421</v>
      </c>
    </row>
    <row r="472" spans="1:10">
      <c r="A472" s="54" t="s">
        <v>963</v>
      </c>
      <c r="B472" s="54" t="s">
        <v>2935</v>
      </c>
      <c r="C472" s="54" t="s">
        <v>2228</v>
      </c>
      <c r="E472" s="54" t="s">
        <v>2234</v>
      </c>
      <c r="F472" s="54" t="s">
        <v>907</v>
      </c>
      <c r="G472" s="54">
        <v>88700</v>
      </c>
      <c r="H472" s="54" t="s">
        <v>2259</v>
      </c>
      <c r="I472" s="54" t="s">
        <v>2260</v>
      </c>
      <c r="J472" s="54" t="s">
        <v>2421</v>
      </c>
    </row>
    <row r="473" spans="1:10">
      <c r="A473" s="54" t="s">
        <v>964</v>
      </c>
      <c r="B473" s="54" t="s">
        <v>2935</v>
      </c>
      <c r="C473" s="54" t="s">
        <v>2228</v>
      </c>
      <c r="E473" s="54" t="s">
        <v>2234</v>
      </c>
      <c r="F473" s="54" t="s">
        <v>907</v>
      </c>
      <c r="G473" s="54">
        <v>95000</v>
      </c>
      <c r="H473" s="54" t="s">
        <v>2259</v>
      </c>
      <c r="I473" s="54" t="s">
        <v>2260</v>
      </c>
      <c r="J473" s="54" t="s">
        <v>2421</v>
      </c>
    </row>
    <row r="474" spans="1:10">
      <c r="A474" s="54" t="s">
        <v>965</v>
      </c>
      <c r="B474" s="54" t="s">
        <v>2935</v>
      </c>
      <c r="C474" s="54" t="s">
        <v>2228</v>
      </c>
      <c r="E474" s="54" t="s">
        <v>2234</v>
      </c>
      <c r="F474" s="54" t="s">
        <v>907</v>
      </c>
      <c r="G474" s="54">
        <v>97200</v>
      </c>
      <c r="H474" s="54" t="s">
        <v>2259</v>
      </c>
      <c r="I474" s="54" t="s">
        <v>2260</v>
      </c>
      <c r="J474" s="54" t="s">
        <v>2421</v>
      </c>
    </row>
    <row r="475" spans="1:10">
      <c r="A475" s="54" t="s">
        <v>966</v>
      </c>
      <c r="B475" s="54" t="s">
        <v>2935</v>
      </c>
      <c r="C475" s="54" t="s">
        <v>2228</v>
      </c>
      <c r="E475" s="54" t="s">
        <v>2234</v>
      </c>
      <c r="F475" s="54" t="s">
        <v>907</v>
      </c>
      <c r="G475" s="54">
        <v>98100</v>
      </c>
      <c r="H475" s="54" t="s">
        <v>2259</v>
      </c>
      <c r="I475" s="54" t="s">
        <v>2260</v>
      </c>
      <c r="J475" s="54" t="s">
        <v>2421</v>
      </c>
    </row>
    <row r="476" spans="1:10">
      <c r="A476" s="54" t="s">
        <v>969</v>
      </c>
      <c r="B476" s="54" t="s">
        <v>2936</v>
      </c>
      <c r="C476" s="54" t="s">
        <v>2228</v>
      </c>
      <c r="E476" s="54" t="s">
        <v>2261</v>
      </c>
      <c r="F476" s="54" t="s">
        <v>907</v>
      </c>
      <c r="G476" s="54">
        <v>101900</v>
      </c>
      <c r="H476" s="54" t="s">
        <v>2259</v>
      </c>
      <c r="I476" s="54" t="s">
        <v>2260</v>
      </c>
      <c r="J476" s="54" t="s">
        <v>2422</v>
      </c>
    </row>
    <row r="477" spans="1:10">
      <c r="A477" s="54" t="s">
        <v>970</v>
      </c>
      <c r="B477" s="54" t="s">
        <v>2937</v>
      </c>
      <c r="C477" s="54" t="s">
        <v>2228</v>
      </c>
      <c r="E477" s="54" t="s">
        <v>2261</v>
      </c>
      <c r="F477" s="54" t="s">
        <v>907</v>
      </c>
      <c r="G477" s="54">
        <v>115100</v>
      </c>
      <c r="H477" s="54" t="s">
        <v>2259</v>
      </c>
      <c r="I477" s="54" t="s">
        <v>2260</v>
      </c>
      <c r="J477" s="54" t="s">
        <v>2330</v>
      </c>
    </row>
    <row r="478" spans="1:10">
      <c r="A478" s="54" t="s">
        <v>971</v>
      </c>
      <c r="B478" s="54" t="s">
        <v>2933</v>
      </c>
      <c r="C478" s="54" t="s">
        <v>2228</v>
      </c>
      <c r="E478" s="54" t="s">
        <v>2241</v>
      </c>
      <c r="F478" s="54" t="s">
        <v>907</v>
      </c>
      <c r="G478" s="54">
        <v>80000</v>
      </c>
      <c r="H478" s="54" t="s">
        <v>2259</v>
      </c>
      <c r="I478" s="54" t="s">
        <v>2260</v>
      </c>
      <c r="J478" s="54" t="s">
        <v>2416</v>
      </c>
    </row>
    <row r="479" spans="1:10">
      <c r="A479" s="54" t="s">
        <v>972</v>
      </c>
      <c r="B479" s="54" t="s">
        <v>2938</v>
      </c>
      <c r="C479" s="54" t="s">
        <v>2228</v>
      </c>
      <c r="E479" s="54" t="s">
        <v>2234</v>
      </c>
      <c r="F479" s="54" t="s">
        <v>907</v>
      </c>
      <c r="G479" s="54">
        <v>98100</v>
      </c>
      <c r="H479" s="54" t="s">
        <v>2259</v>
      </c>
      <c r="I479" s="54" t="s">
        <v>2260</v>
      </c>
      <c r="J479" s="54" t="s">
        <v>2421</v>
      </c>
    </row>
    <row r="480" spans="1:10">
      <c r="A480" s="54" t="s">
        <v>973</v>
      </c>
      <c r="B480" s="54" t="s">
        <v>2935</v>
      </c>
      <c r="C480" s="54" t="s">
        <v>2228</v>
      </c>
      <c r="E480" s="54" t="s">
        <v>2234</v>
      </c>
      <c r="F480" s="54" t="s">
        <v>907</v>
      </c>
      <c r="G480" s="54">
        <v>95000</v>
      </c>
      <c r="H480" s="54" t="s">
        <v>2259</v>
      </c>
      <c r="I480" s="54" t="s">
        <v>2260</v>
      </c>
      <c r="J480" s="54" t="s">
        <v>2421</v>
      </c>
    </row>
    <row r="481" spans="1:10">
      <c r="A481" s="54" t="s">
        <v>975</v>
      </c>
      <c r="B481" s="54" t="s">
        <v>2939</v>
      </c>
      <c r="C481" s="54" t="s">
        <v>2228</v>
      </c>
      <c r="E481" s="54" t="s">
        <v>2255</v>
      </c>
      <c r="F481" s="54" t="s">
        <v>907</v>
      </c>
      <c r="G481" s="54">
        <v>57400</v>
      </c>
      <c r="H481" s="54" t="s">
        <v>2233</v>
      </c>
      <c r="I481" s="54" t="s">
        <v>2260</v>
      </c>
      <c r="J481" s="54" t="s">
        <v>2421</v>
      </c>
    </row>
    <row r="482" spans="1:10">
      <c r="A482" s="54" t="s">
        <v>976</v>
      </c>
      <c r="B482" s="54" t="s">
        <v>2878</v>
      </c>
      <c r="C482" s="54" t="s">
        <v>2228</v>
      </c>
      <c r="E482" s="54" t="s">
        <v>2237</v>
      </c>
      <c r="F482" s="54" t="s">
        <v>907</v>
      </c>
      <c r="G482" s="54">
        <v>66000</v>
      </c>
      <c r="H482" s="54" t="s">
        <v>2233</v>
      </c>
      <c r="I482" s="54" t="s">
        <v>2260</v>
      </c>
      <c r="J482" s="54" t="s">
        <v>2423</v>
      </c>
    </row>
    <row r="483" spans="1:10">
      <c r="A483" s="54" t="s">
        <v>978</v>
      </c>
      <c r="B483" s="54" t="s">
        <v>2940</v>
      </c>
      <c r="C483" s="54" t="s">
        <v>2228</v>
      </c>
      <c r="E483" s="54" t="s">
        <v>2241</v>
      </c>
      <c r="F483" s="54" t="s">
        <v>907</v>
      </c>
      <c r="G483" s="54">
        <v>67500</v>
      </c>
      <c r="H483" s="54" t="s">
        <v>2233</v>
      </c>
      <c r="I483" s="54" t="s">
        <v>2260</v>
      </c>
      <c r="J483" s="54" t="s">
        <v>2424</v>
      </c>
    </row>
    <row r="484" spans="1:10">
      <c r="A484" s="54" t="s">
        <v>979</v>
      </c>
      <c r="B484" s="54" t="s">
        <v>2941</v>
      </c>
      <c r="C484" s="54" t="s">
        <v>2228</v>
      </c>
      <c r="E484" s="54" t="s">
        <v>2241</v>
      </c>
      <c r="F484" s="54" t="s">
        <v>907</v>
      </c>
      <c r="G484" s="54">
        <v>78000</v>
      </c>
      <c r="H484" s="54" t="s">
        <v>2233</v>
      </c>
      <c r="I484" s="54" t="s">
        <v>2260</v>
      </c>
      <c r="J484" s="54" t="s">
        <v>2321</v>
      </c>
    </row>
    <row r="485" spans="1:10">
      <c r="A485" s="54" t="s">
        <v>981</v>
      </c>
      <c r="B485" s="54" t="s">
        <v>2942</v>
      </c>
      <c r="C485" s="54" t="s">
        <v>2228</v>
      </c>
      <c r="E485" s="54" t="s">
        <v>2241</v>
      </c>
      <c r="F485" s="54" t="s">
        <v>907</v>
      </c>
      <c r="G485" s="54">
        <v>70800</v>
      </c>
      <c r="H485" s="54" t="s">
        <v>2233</v>
      </c>
      <c r="I485" s="54" t="s">
        <v>2260</v>
      </c>
      <c r="J485" s="54" t="s">
        <v>2424</v>
      </c>
    </row>
    <row r="486" spans="1:10">
      <c r="A486" s="54" t="s">
        <v>982</v>
      </c>
      <c r="B486" s="54" t="s">
        <v>2943</v>
      </c>
      <c r="C486" s="54" t="s">
        <v>2228</v>
      </c>
      <c r="E486" s="54" t="s">
        <v>2234</v>
      </c>
      <c r="F486" s="54" t="s">
        <v>907</v>
      </c>
      <c r="G486" s="54">
        <v>79200</v>
      </c>
      <c r="H486" s="54" t="s">
        <v>2233</v>
      </c>
      <c r="I486" s="54" t="s">
        <v>2260</v>
      </c>
      <c r="J486" s="54" t="s">
        <v>2407</v>
      </c>
    </row>
    <row r="487" spans="1:10">
      <c r="A487" s="54" t="s">
        <v>983</v>
      </c>
      <c r="B487" s="54" t="s">
        <v>2944</v>
      </c>
      <c r="C487" s="54" t="s">
        <v>2228</v>
      </c>
      <c r="E487" s="54" t="s">
        <v>2261</v>
      </c>
      <c r="F487" s="54" t="s">
        <v>907</v>
      </c>
      <c r="G487" s="54">
        <v>103200</v>
      </c>
      <c r="H487" s="54" t="s">
        <v>2233</v>
      </c>
      <c r="I487" s="54" t="s">
        <v>2260</v>
      </c>
      <c r="J487" s="54" t="s">
        <v>2408</v>
      </c>
    </row>
    <row r="488" spans="1:10">
      <c r="A488" s="54" t="s">
        <v>984</v>
      </c>
      <c r="B488" s="54" t="s">
        <v>2945</v>
      </c>
      <c r="C488" s="54" t="s">
        <v>2228</v>
      </c>
      <c r="E488" s="54" t="s">
        <v>2255</v>
      </c>
      <c r="F488" s="54" t="s">
        <v>907</v>
      </c>
      <c r="G488" s="54">
        <v>61600</v>
      </c>
      <c r="H488" s="54" t="s">
        <v>2253</v>
      </c>
      <c r="I488" s="54" t="s">
        <v>2260</v>
      </c>
      <c r="J488" s="54" t="s">
        <v>2407</v>
      </c>
    </row>
    <row r="489" spans="1:10">
      <c r="A489" s="54" t="s">
        <v>985</v>
      </c>
      <c r="B489" s="54" t="s">
        <v>2946</v>
      </c>
      <c r="C489" s="54" t="s">
        <v>2228</v>
      </c>
      <c r="E489" s="54" t="s">
        <v>2237</v>
      </c>
      <c r="F489" s="54" t="s">
        <v>907</v>
      </c>
      <c r="G489" s="54">
        <v>59300</v>
      </c>
      <c r="H489" s="54" t="s">
        <v>2253</v>
      </c>
      <c r="I489" s="54" t="s">
        <v>2260</v>
      </c>
      <c r="J489" s="54" t="s">
        <v>2408</v>
      </c>
    </row>
    <row r="490" spans="1:10">
      <c r="A490" s="54" t="s">
        <v>986</v>
      </c>
      <c r="B490" s="54" t="s">
        <v>2947</v>
      </c>
      <c r="C490" s="54" t="s">
        <v>2228</v>
      </c>
      <c r="E490" s="54" t="s">
        <v>2241</v>
      </c>
      <c r="F490" s="54" t="s">
        <v>907</v>
      </c>
      <c r="G490" s="54">
        <v>70300</v>
      </c>
      <c r="H490" s="54" t="s">
        <v>2253</v>
      </c>
      <c r="I490" s="54" t="s">
        <v>2260</v>
      </c>
      <c r="J490" s="54" t="s">
        <v>2339</v>
      </c>
    </row>
    <row r="491" spans="1:10">
      <c r="A491" s="54" t="s">
        <v>987</v>
      </c>
      <c r="B491" s="54" t="s">
        <v>2948</v>
      </c>
      <c r="C491" s="54" t="s">
        <v>2228</v>
      </c>
      <c r="E491" s="54" t="s">
        <v>2234</v>
      </c>
      <c r="F491" s="54" t="s">
        <v>907</v>
      </c>
      <c r="G491" s="54">
        <v>75700</v>
      </c>
      <c r="H491" s="54" t="s">
        <v>2253</v>
      </c>
      <c r="I491" s="54" t="s">
        <v>2260</v>
      </c>
      <c r="J491" s="54" t="s">
        <v>2425</v>
      </c>
    </row>
    <row r="492" spans="1:10">
      <c r="A492" s="54" t="s">
        <v>989</v>
      </c>
      <c r="B492" s="54" t="s">
        <v>2949</v>
      </c>
      <c r="C492" s="54" t="s">
        <v>2228</v>
      </c>
      <c r="E492" s="54" t="s">
        <v>2241</v>
      </c>
      <c r="F492" s="54" t="s">
        <v>907</v>
      </c>
      <c r="G492" s="54">
        <v>78900</v>
      </c>
      <c r="H492" s="54" t="s">
        <v>2263</v>
      </c>
      <c r="I492" s="54" t="s">
        <v>2262</v>
      </c>
      <c r="J492" s="54" t="s">
        <v>2434</v>
      </c>
    </row>
    <row r="493" spans="1:10">
      <c r="A493" s="54" t="s">
        <v>991</v>
      </c>
      <c r="B493" s="54" t="s">
        <v>2950</v>
      </c>
      <c r="C493" s="54" t="s">
        <v>2228</v>
      </c>
      <c r="E493" s="54" t="s">
        <v>2234</v>
      </c>
      <c r="F493" s="54" t="s">
        <v>907</v>
      </c>
      <c r="G493" s="54">
        <v>104800</v>
      </c>
      <c r="H493" s="54" t="s">
        <v>2263</v>
      </c>
      <c r="I493" s="54" t="s">
        <v>2262</v>
      </c>
      <c r="J493" s="54" t="s">
        <v>2420</v>
      </c>
    </row>
    <row r="494" spans="1:10">
      <c r="A494" s="54" t="s">
        <v>992</v>
      </c>
      <c r="B494" s="54" t="s">
        <v>2951</v>
      </c>
      <c r="C494" s="54" t="s">
        <v>2228</v>
      </c>
      <c r="E494" s="54" t="s">
        <v>2234</v>
      </c>
      <c r="F494" s="54" t="s">
        <v>907</v>
      </c>
      <c r="G494" s="54">
        <v>115300</v>
      </c>
      <c r="H494" s="54" t="s">
        <v>2263</v>
      </c>
      <c r="I494" s="54" t="s">
        <v>2262</v>
      </c>
      <c r="J494" s="54" t="s">
        <v>2319</v>
      </c>
    </row>
    <row r="495" spans="1:10">
      <c r="A495" s="54" t="s">
        <v>994</v>
      </c>
      <c r="B495" s="54" t="s">
        <v>2952</v>
      </c>
      <c r="C495" s="54" t="s">
        <v>2228</v>
      </c>
      <c r="E495" s="54" t="s">
        <v>2261</v>
      </c>
      <c r="F495" s="54" t="s">
        <v>907</v>
      </c>
      <c r="G495" s="54">
        <v>115100</v>
      </c>
      <c r="H495" s="54" t="s">
        <v>2263</v>
      </c>
      <c r="I495" s="54" t="s">
        <v>2262</v>
      </c>
      <c r="J495" s="54" t="s">
        <v>2416</v>
      </c>
    </row>
    <row r="496" spans="1:10">
      <c r="A496" s="54" t="s">
        <v>996</v>
      </c>
      <c r="B496" s="54" t="s">
        <v>2953</v>
      </c>
      <c r="C496" s="54" t="s">
        <v>2228</v>
      </c>
      <c r="E496" s="54" t="s">
        <v>2242</v>
      </c>
      <c r="F496" s="54" t="s">
        <v>907</v>
      </c>
      <c r="G496" s="54">
        <v>139600</v>
      </c>
      <c r="H496" s="54" t="s">
        <v>2263</v>
      </c>
      <c r="I496" s="54" t="s">
        <v>2262</v>
      </c>
      <c r="J496" s="54" t="s">
        <v>2421</v>
      </c>
    </row>
    <row r="497" spans="1:10">
      <c r="A497" s="54" t="s">
        <v>997</v>
      </c>
      <c r="B497" s="54" t="s">
        <v>2954</v>
      </c>
      <c r="C497" s="54" t="s">
        <v>2228</v>
      </c>
      <c r="E497" s="54" t="s">
        <v>2241</v>
      </c>
      <c r="F497" s="54" t="s">
        <v>907</v>
      </c>
      <c r="G497" s="54">
        <v>86900</v>
      </c>
      <c r="H497" s="54" t="s">
        <v>2263</v>
      </c>
      <c r="I497" s="54" t="s">
        <v>2262</v>
      </c>
      <c r="J497" s="54" t="s">
        <v>2313</v>
      </c>
    </row>
    <row r="498" spans="1:10">
      <c r="A498" s="54" t="s">
        <v>998</v>
      </c>
      <c r="B498" s="54" t="s">
        <v>2955</v>
      </c>
      <c r="C498" s="54" t="s">
        <v>2228</v>
      </c>
      <c r="E498" s="54" t="s">
        <v>2237</v>
      </c>
      <c r="F498" s="54" t="s">
        <v>907</v>
      </c>
      <c r="G498" s="54">
        <v>74700</v>
      </c>
      <c r="H498" s="54" t="s">
        <v>2259</v>
      </c>
      <c r="I498" s="54" t="s">
        <v>2262</v>
      </c>
      <c r="J498" s="54" t="s">
        <v>2418</v>
      </c>
    </row>
    <row r="499" spans="1:10">
      <c r="A499" s="54" t="s">
        <v>999</v>
      </c>
      <c r="B499" s="54" t="s">
        <v>2956</v>
      </c>
      <c r="C499" s="54" t="s">
        <v>2228</v>
      </c>
      <c r="E499" s="54" t="s">
        <v>2241</v>
      </c>
      <c r="F499" s="54" t="s">
        <v>907</v>
      </c>
      <c r="G499" s="54">
        <v>92200</v>
      </c>
      <c r="H499" s="54" t="s">
        <v>2259</v>
      </c>
      <c r="I499" s="54" t="s">
        <v>2262</v>
      </c>
      <c r="J499" s="54" t="s">
        <v>2422</v>
      </c>
    </row>
    <row r="500" spans="1:10">
      <c r="A500" s="54" t="s">
        <v>1000</v>
      </c>
      <c r="B500" s="54" t="s">
        <v>2957</v>
      </c>
      <c r="C500" s="54" t="s">
        <v>2228</v>
      </c>
      <c r="E500" s="54" t="s">
        <v>2241</v>
      </c>
      <c r="F500" s="54" t="s">
        <v>907</v>
      </c>
      <c r="G500" s="54">
        <v>85300</v>
      </c>
      <c r="H500" s="54" t="s">
        <v>2259</v>
      </c>
      <c r="I500" s="54" t="s">
        <v>2262</v>
      </c>
      <c r="J500" s="54" t="s">
        <v>2420</v>
      </c>
    </row>
    <row r="501" spans="1:10">
      <c r="A501" s="54" t="s">
        <v>1002</v>
      </c>
      <c r="B501" s="54" t="s">
        <v>2956</v>
      </c>
      <c r="C501" s="54" t="s">
        <v>2228</v>
      </c>
      <c r="E501" s="54" t="s">
        <v>2241</v>
      </c>
      <c r="F501" s="54" t="s">
        <v>907</v>
      </c>
      <c r="G501" s="54">
        <v>85300</v>
      </c>
      <c r="H501" s="54" t="s">
        <v>2259</v>
      </c>
      <c r="I501" s="54" t="s">
        <v>2262</v>
      </c>
      <c r="J501" s="54" t="s">
        <v>2422</v>
      </c>
    </row>
    <row r="502" spans="1:10">
      <c r="A502" s="54" t="s">
        <v>1003</v>
      </c>
      <c r="B502" s="54" t="s">
        <v>2656</v>
      </c>
      <c r="C502" s="54" t="s">
        <v>2228</v>
      </c>
      <c r="E502" s="54" t="s">
        <v>2241</v>
      </c>
      <c r="F502" s="54" t="s">
        <v>907</v>
      </c>
      <c r="G502" s="54">
        <v>92200</v>
      </c>
      <c r="H502" s="54" t="s">
        <v>2259</v>
      </c>
      <c r="I502" s="54" t="s">
        <v>2262</v>
      </c>
      <c r="J502" s="54" t="s">
        <v>2330</v>
      </c>
    </row>
    <row r="503" spans="1:10">
      <c r="A503" s="54" t="s">
        <v>1004</v>
      </c>
      <c r="B503" s="54" t="s">
        <v>2958</v>
      </c>
      <c r="C503" s="54" t="s">
        <v>2228</v>
      </c>
      <c r="E503" s="54" t="s">
        <v>2234</v>
      </c>
      <c r="F503" s="54" t="s">
        <v>907</v>
      </c>
      <c r="G503" s="54">
        <v>91400</v>
      </c>
      <c r="H503" s="54" t="s">
        <v>2259</v>
      </c>
      <c r="I503" s="54" t="s">
        <v>2262</v>
      </c>
      <c r="J503" s="54" t="s">
        <v>2423</v>
      </c>
    </row>
    <row r="504" spans="1:10">
      <c r="A504" s="54" t="s">
        <v>1006</v>
      </c>
      <c r="B504" s="54" t="s">
        <v>2959</v>
      </c>
      <c r="C504" s="54" t="s">
        <v>2228</v>
      </c>
      <c r="E504" s="54" t="s">
        <v>2261</v>
      </c>
      <c r="F504" s="54" t="s">
        <v>907</v>
      </c>
      <c r="G504" s="54">
        <v>113900</v>
      </c>
      <c r="H504" s="54" t="s">
        <v>2259</v>
      </c>
      <c r="I504" s="54" t="s">
        <v>2262</v>
      </c>
      <c r="J504" s="54" t="s">
        <v>2424</v>
      </c>
    </row>
    <row r="505" spans="1:10">
      <c r="A505" s="54" t="s">
        <v>1007</v>
      </c>
      <c r="B505" s="54" t="s">
        <v>2956</v>
      </c>
      <c r="C505" s="54" t="s">
        <v>2228</v>
      </c>
      <c r="E505" s="54" t="s">
        <v>2241</v>
      </c>
      <c r="F505" s="54" t="s">
        <v>907</v>
      </c>
      <c r="G505" s="54">
        <v>92200</v>
      </c>
      <c r="H505" s="54" t="s">
        <v>2259</v>
      </c>
      <c r="I505" s="54" t="s">
        <v>2262</v>
      </c>
      <c r="J505" s="54" t="s">
        <v>2422</v>
      </c>
    </row>
    <row r="506" spans="1:10">
      <c r="A506" s="54" t="s">
        <v>1009</v>
      </c>
      <c r="B506" s="54" t="s">
        <v>2960</v>
      </c>
      <c r="C506" s="54" t="s">
        <v>2228</v>
      </c>
      <c r="E506" s="54" t="s">
        <v>2242</v>
      </c>
      <c r="F506" s="54" t="s">
        <v>907</v>
      </c>
      <c r="G506" s="54">
        <v>150800</v>
      </c>
      <c r="H506" s="54" t="s">
        <v>2259</v>
      </c>
      <c r="I506" s="54" t="s">
        <v>2262</v>
      </c>
      <c r="J506" s="54" t="s">
        <v>2407</v>
      </c>
    </row>
    <row r="507" spans="1:10">
      <c r="A507" s="54" t="s">
        <v>1010</v>
      </c>
      <c r="B507" s="54" t="s">
        <v>2836</v>
      </c>
      <c r="C507" s="54" t="s">
        <v>2228</v>
      </c>
      <c r="E507" s="54" t="s">
        <v>2237</v>
      </c>
      <c r="F507" s="54" t="s">
        <v>907</v>
      </c>
      <c r="G507" s="54">
        <v>78300</v>
      </c>
      <c r="H507" s="54" t="s">
        <v>2233</v>
      </c>
      <c r="I507" s="54" t="s">
        <v>2262</v>
      </c>
      <c r="J507" s="54" t="s">
        <v>2407</v>
      </c>
    </row>
    <row r="508" spans="1:10">
      <c r="A508" s="54" t="s">
        <v>1011</v>
      </c>
      <c r="B508" s="54" t="s">
        <v>2838</v>
      </c>
      <c r="C508" s="54" t="s">
        <v>2228</v>
      </c>
      <c r="E508" s="54" t="s">
        <v>2241</v>
      </c>
      <c r="F508" s="54" t="s">
        <v>907</v>
      </c>
      <c r="G508" s="54">
        <v>74600</v>
      </c>
      <c r="H508" s="54" t="s">
        <v>2233</v>
      </c>
      <c r="I508" s="54" t="s">
        <v>2262</v>
      </c>
      <c r="J508" s="54" t="s">
        <v>2408</v>
      </c>
    </row>
    <row r="509" spans="1:10">
      <c r="A509" s="54" t="s">
        <v>1013</v>
      </c>
      <c r="B509" s="54" t="s">
        <v>2839</v>
      </c>
      <c r="C509" s="54" t="s">
        <v>2228</v>
      </c>
      <c r="E509" s="54" t="s">
        <v>2234</v>
      </c>
      <c r="F509" s="54" t="s">
        <v>907</v>
      </c>
      <c r="G509" s="54">
        <v>97700</v>
      </c>
      <c r="H509" s="54" t="s">
        <v>2233</v>
      </c>
      <c r="I509" s="54" t="s">
        <v>2262</v>
      </c>
      <c r="J509" s="54" t="s">
        <v>2409</v>
      </c>
    </row>
    <row r="510" spans="1:10">
      <c r="A510" s="54" t="s">
        <v>1014</v>
      </c>
      <c r="B510" s="54" t="s">
        <v>2839</v>
      </c>
      <c r="C510" s="54" t="s">
        <v>2228</v>
      </c>
      <c r="E510" s="54" t="s">
        <v>2234</v>
      </c>
      <c r="F510" s="54" t="s">
        <v>907</v>
      </c>
      <c r="G510" s="54">
        <v>90400</v>
      </c>
      <c r="H510" s="54" t="s">
        <v>2233</v>
      </c>
      <c r="I510" s="54" t="s">
        <v>2262</v>
      </c>
      <c r="J510" s="54" t="s">
        <v>2409</v>
      </c>
    </row>
    <row r="511" spans="1:10">
      <c r="A511" s="54" t="s">
        <v>1015</v>
      </c>
      <c r="B511" s="54" t="s">
        <v>2961</v>
      </c>
      <c r="C511" s="54" t="s">
        <v>2228</v>
      </c>
      <c r="E511" s="54" t="s">
        <v>2261</v>
      </c>
      <c r="F511" s="54" t="s">
        <v>907</v>
      </c>
      <c r="G511" s="54">
        <v>104900</v>
      </c>
      <c r="H511" s="54" t="s">
        <v>2233</v>
      </c>
      <c r="I511" s="54" t="s">
        <v>2262</v>
      </c>
      <c r="J511" s="54" t="s">
        <v>2435</v>
      </c>
    </row>
    <row r="512" spans="1:10">
      <c r="A512" s="54" t="s">
        <v>1016</v>
      </c>
      <c r="B512" s="54" t="s">
        <v>2962</v>
      </c>
      <c r="C512" s="54" t="s">
        <v>2228</v>
      </c>
      <c r="E512" s="54" t="s">
        <v>2237</v>
      </c>
      <c r="F512" s="54" t="s">
        <v>907</v>
      </c>
      <c r="G512" s="54">
        <v>66500</v>
      </c>
      <c r="H512" s="54" t="s">
        <v>2253</v>
      </c>
      <c r="I512" s="54" t="s">
        <v>2262</v>
      </c>
      <c r="J512" s="54" t="s">
        <v>2425</v>
      </c>
    </row>
    <row r="513" spans="1:10">
      <c r="A513" s="54" t="s">
        <v>1017</v>
      </c>
      <c r="B513" s="54" t="s">
        <v>2963</v>
      </c>
      <c r="C513" s="54" t="s">
        <v>2228</v>
      </c>
      <c r="E513" s="54" t="s">
        <v>2234</v>
      </c>
      <c r="F513" s="54" t="s">
        <v>907</v>
      </c>
      <c r="G513" s="54">
        <v>84600</v>
      </c>
      <c r="H513" s="54" t="s">
        <v>2253</v>
      </c>
      <c r="I513" s="54" t="s">
        <v>2262</v>
      </c>
      <c r="J513" s="54" t="s">
        <v>2410</v>
      </c>
    </row>
    <row r="514" spans="1:10">
      <c r="A514" s="54" t="s">
        <v>1019</v>
      </c>
      <c r="B514" s="54" t="s">
        <v>2964</v>
      </c>
      <c r="C514" s="54" t="s">
        <v>2228</v>
      </c>
      <c r="E514" s="54" t="s">
        <v>2241</v>
      </c>
      <c r="F514" s="54" t="s">
        <v>907</v>
      </c>
      <c r="G514" s="54">
        <v>90200</v>
      </c>
      <c r="H514" s="54" t="s">
        <v>2263</v>
      </c>
      <c r="I514" s="54" t="s">
        <v>2264</v>
      </c>
      <c r="J514" s="54" t="s">
        <v>2416</v>
      </c>
    </row>
    <row r="515" spans="1:10">
      <c r="A515" s="54" t="s">
        <v>1021</v>
      </c>
      <c r="B515" s="54" t="s">
        <v>2965</v>
      </c>
      <c r="C515" s="54" t="s">
        <v>2228</v>
      </c>
      <c r="E515" s="54" t="s">
        <v>2234</v>
      </c>
      <c r="F515" s="54" t="s">
        <v>907</v>
      </c>
      <c r="G515" s="54">
        <v>119200</v>
      </c>
      <c r="H515" s="54" t="s">
        <v>2263</v>
      </c>
      <c r="I515" s="54" t="s">
        <v>2264</v>
      </c>
      <c r="J515" s="54" t="s">
        <v>2418</v>
      </c>
    </row>
    <row r="516" spans="1:10">
      <c r="A516" s="54" t="s">
        <v>1023</v>
      </c>
      <c r="B516" s="54" t="s">
        <v>2966</v>
      </c>
      <c r="C516" s="54" t="s">
        <v>2228</v>
      </c>
      <c r="E516" s="54" t="s">
        <v>2261</v>
      </c>
      <c r="F516" s="54" t="s">
        <v>907</v>
      </c>
      <c r="G516" s="54">
        <v>136700</v>
      </c>
      <c r="H516" s="54" t="s">
        <v>2263</v>
      </c>
      <c r="I516" s="54" t="s">
        <v>2264</v>
      </c>
      <c r="J516" s="54" t="s">
        <v>2422</v>
      </c>
    </row>
    <row r="517" spans="1:10">
      <c r="A517" s="54" t="s">
        <v>1024</v>
      </c>
      <c r="B517" s="54" t="s">
        <v>2964</v>
      </c>
      <c r="C517" s="54" t="s">
        <v>2228</v>
      </c>
      <c r="E517" s="54" t="s">
        <v>2241</v>
      </c>
      <c r="F517" s="54" t="s">
        <v>907</v>
      </c>
      <c r="G517" s="54">
        <v>92800</v>
      </c>
      <c r="H517" s="54" t="s">
        <v>2263</v>
      </c>
      <c r="I517" s="54" t="s">
        <v>2264</v>
      </c>
      <c r="J517" s="54" t="s">
        <v>2416</v>
      </c>
    </row>
    <row r="518" spans="1:10">
      <c r="A518" s="54" t="s">
        <v>1025</v>
      </c>
      <c r="B518" s="54" t="s">
        <v>2965</v>
      </c>
      <c r="C518" s="54" t="s">
        <v>2228</v>
      </c>
      <c r="E518" s="54" t="s">
        <v>2234</v>
      </c>
      <c r="F518" s="54" t="s">
        <v>907</v>
      </c>
      <c r="G518" s="54">
        <v>110300</v>
      </c>
      <c r="H518" s="54" t="s">
        <v>2263</v>
      </c>
      <c r="I518" s="54" t="s">
        <v>2264</v>
      </c>
      <c r="J518" s="54" t="s">
        <v>2418</v>
      </c>
    </row>
    <row r="519" spans="1:10">
      <c r="A519" s="54" t="s">
        <v>1026</v>
      </c>
      <c r="B519" s="54" t="s">
        <v>2967</v>
      </c>
      <c r="C519" s="54" t="s">
        <v>2228</v>
      </c>
      <c r="E519" s="54" t="s">
        <v>2237</v>
      </c>
      <c r="F519" s="54" t="s">
        <v>907</v>
      </c>
      <c r="G519" s="54">
        <v>76700</v>
      </c>
      <c r="H519" s="54" t="s">
        <v>2259</v>
      </c>
      <c r="I519" s="54" t="s">
        <v>2264</v>
      </c>
      <c r="J519" s="54" t="s">
        <v>2423</v>
      </c>
    </row>
    <row r="520" spans="1:10">
      <c r="A520" s="54" t="s">
        <v>1028</v>
      </c>
      <c r="B520" s="54" t="s">
        <v>2968</v>
      </c>
      <c r="C520" s="54" t="s">
        <v>2228</v>
      </c>
      <c r="E520" s="54" t="s">
        <v>2241</v>
      </c>
      <c r="F520" s="54" t="s">
        <v>907</v>
      </c>
      <c r="G520" s="54">
        <v>87800</v>
      </c>
      <c r="H520" s="54" t="s">
        <v>2259</v>
      </c>
      <c r="I520" s="54" t="s">
        <v>2264</v>
      </c>
      <c r="J520" s="54" t="s">
        <v>2424</v>
      </c>
    </row>
    <row r="521" spans="1:10">
      <c r="A521" s="54" t="s">
        <v>1030</v>
      </c>
      <c r="B521" s="54" t="s">
        <v>2969</v>
      </c>
      <c r="C521" s="54" t="s">
        <v>2228</v>
      </c>
      <c r="E521" s="54" t="s">
        <v>2234</v>
      </c>
      <c r="F521" s="54" t="s">
        <v>907</v>
      </c>
      <c r="G521" s="54">
        <v>105400</v>
      </c>
      <c r="H521" s="54" t="s">
        <v>2259</v>
      </c>
      <c r="I521" s="54" t="s">
        <v>2264</v>
      </c>
      <c r="J521" s="54" t="s">
        <v>2407</v>
      </c>
    </row>
    <row r="522" spans="1:10">
      <c r="A522" s="54" t="s">
        <v>1031</v>
      </c>
      <c r="B522" s="54" t="s">
        <v>2969</v>
      </c>
      <c r="C522" s="54" t="s">
        <v>2228</v>
      </c>
      <c r="E522" s="54" t="s">
        <v>2234</v>
      </c>
      <c r="F522" s="54" t="s">
        <v>907</v>
      </c>
      <c r="G522" s="54">
        <v>104500</v>
      </c>
      <c r="H522" s="54" t="s">
        <v>2259</v>
      </c>
      <c r="I522" s="54" t="s">
        <v>2264</v>
      </c>
      <c r="J522" s="54" t="s">
        <v>2407</v>
      </c>
    </row>
    <row r="523" spans="1:10">
      <c r="A523" s="54" t="s">
        <v>1032</v>
      </c>
      <c r="B523" s="54" t="s">
        <v>2969</v>
      </c>
      <c r="C523" s="54" t="s">
        <v>2228</v>
      </c>
      <c r="E523" s="54" t="s">
        <v>2234</v>
      </c>
      <c r="F523" s="54" t="s">
        <v>907</v>
      </c>
      <c r="G523" s="54">
        <v>99500</v>
      </c>
      <c r="H523" s="54" t="s">
        <v>2259</v>
      </c>
      <c r="I523" s="54" t="s">
        <v>2264</v>
      </c>
      <c r="J523" s="54" t="s">
        <v>2407</v>
      </c>
    </row>
    <row r="524" spans="1:10">
      <c r="A524" s="54" t="s">
        <v>1034</v>
      </c>
      <c r="B524" s="54" t="s">
        <v>2970</v>
      </c>
      <c r="C524" s="54" t="s">
        <v>2228</v>
      </c>
      <c r="E524" s="54" t="s">
        <v>2261</v>
      </c>
      <c r="F524" s="54" t="s">
        <v>907</v>
      </c>
      <c r="G524" s="54">
        <v>124600</v>
      </c>
      <c r="H524" s="54" t="s">
        <v>2259</v>
      </c>
      <c r="I524" s="54" t="s">
        <v>2264</v>
      </c>
      <c r="J524" s="54" t="s">
        <v>2409</v>
      </c>
    </row>
    <row r="525" spans="1:10">
      <c r="A525" s="54" t="s">
        <v>1035</v>
      </c>
      <c r="B525" s="54" t="s">
        <v>2971</v>
      </c>
      <c r="C525" s="54" t="s">
        <v>2228</v>
      </c>
      <c r="E525" s="54" t="s">
        <v>2261</v>
      </c>
      <c r="F525" s="54" t="s">
        <v>907</v>
      </c>
      <c r="G525" s="54">
        <v>110300</v>
      </c>
      <c r="H525" s="54" t="s">
        <v>2259</v>
      </c>
      <c r="I525" s="54" t="s">
        <v>2264</v>
      </c>
      <c r="J525" s="54" t="s">
        <v>2409</v>
      </c>
    </row>
    <row r="526" spans="1:10">
      <c r="A526" s="54" t="s">
        <v>1037</v>
      </c>
      <c r="B526" s="54" t="s">
        <v>2972</v>
      </c>
      <c r="C526" s="54" t="s">
        <v>2228</v>
      </c>
      <c r="E526" s="54" t="s">
        <v>2242</v>
      </c>
      <c r="F526" s="54" t="s">
        <v>907</v>
      </c>
      <c r="G526" s="54">
        <v>137100</v>
      </c>
      <c r="H526" s="54" t="s">
        <v>2259</v>
      </c>
      <c r="I526" s="54" t="s">
        <v>2264</v>
      </c>
      <c r="J526" s="54" t="s">
        <v>2435</v>
      </c>
    </row>
    <row r="527" spans="1:10">
      <c r="A527" s="54" t="s">
        <v>1038</v>
      </c>
      <c r="B527" s="54" t="s">
        <v>2973</v>
      </c>
      <c r="C527" s="54" t="s">
        <v>2228</v>
      </c>
      <c r="E527" s="54" t="s">
        <v>2241</v>
      </c>
      <c r="F527" s="54" t="s">
        <v>907</v>
      </c>
      <c r="G527" s="54">
        <v>92900</v>
      </c>
      <c r="H527" s="54" t="s">
        <v>2259</v>
      </c>
      <c r="I527" s="54" t="s">
        <v>2264</v>
      </c>
      <c r="J527" s="54" t="s">
        <v>2424</v>
      </c>
    </row>
    <row r="528" spans="1:10">
      <c r="A528" s="54" t="s">
        <v>1039</v>
      </c>
      <c r="B528" s="54" t="s">
        <v>2974</v>
      </c>
      <c r="C528" s="54" t="s">
        <v>2228</v>
      </c>
      <c r="E528" s="54" t="s">
        <v>2261</v>
      </c>
      <c r="F528" s="54" t="s">
        <v>907</v>
      </c>
      <c r="G528" s="54">
        <v>124600</v>
      </c>
      <c r="H528" s="54" t="s">
        <v>2259</v>
      </c>
      <c r="I528" s="54" t="s">
        <v>2264</v>
      </c>
      <c r="J528" s="54" t="s">
        <v>2326</v>
      </c>
    </row>
    <row r="529" spans="1:10">
      <c r="A529" s="54" t="s">
        <v>1040</v>
      </c>
      <c r="B529" s="54" t="s">
        <v>2971</v>
      </c>
      <c r="C529" s="54" t="s">
        <v>2228</v>
      </c>
      <c r="E529" s="54" t="s">
        <v>2261</v>
      </c>
      <c r="F529" s="54" t="s">
        <v>907</v>
      </c>
      <c r="G529" s="54">
        <v>121600</v>
      </c>
      <c r="H529" s="54" t="s">
        <v>2259</v>
      </c>
      <c r="I529" s="54" t="s">
        <v>2264</v>
      </c>
      <c r="J529" s="54" t="s">
        <v>2409</v>
      </c>
    </row>
    <row r="530" spans="1:10">
      <c r="A530" s="54" t="s">
        <v>1043</v>
      </c>
      <c r="B530" s="54" t="s">
        <v>2975</v>
      </c>
      <c r="C530" s="54" t="s">
        <v>2228</v>
      </c>
      <c r="E530" s="54" t="s">
        <v>2255</v>
      </c>
      <c r="F530" s="54" t="s">
        <v>907</v>
      </c>
      <c r="G530" s="54">
        <v>65600</v>
      </c>
      <c r="H530" s="54" t="s">
        <v>2233</v>
      </c>
      <c r="I530" s="54" t="s">
        <v>2264</v>
      </c>
      <c r="J530" s="54" t="s">
        <v>2408</v>
      </c>
    </row>
    <row r="531" spans="1:10">
      <c r="A531" s="54" t="s">
        <v>1044</v>
      </c>
      <c r="B531" s="54" t="s">
        <v>2893</v>
      </c>
      <c r="C531" s="54" t="s">
        <v>2228</v>
      </c>
      <c r="E531" s="54" t="s">
        <v>2237</v>
      </c>
      <c r="F531" s="54" t="s">
        <v>907</v>
      </c>
      <c r="G531" s="54">
        <v>74000</v>
      </c>
      <c r="H531" s="54" t="s">
        <v>2233</v>
      </c>
      <c r="I531" s="54" t="s">
        <v>2264</v>
      </c>
      <c r="J531" s="54" t="s">
        <v>2409</v>
      </c>
    </row>
    <row r="532" spans="1:10">
      <c r="A532" s="54" t="s">
        <v>1046</v>
      </c>
      <c r="B532" s="54" t="s">
        <v>2976</v>
      </c>
      <c r="C532" s="54" t="s">
        <v>2228</v>
      </c>
      <c r="E532" s="54" t="s">
        <v>2241</v>
      </c>
      <c r="F532" s="54" t="s">
        <v>907</v>
      </c>
      <c r="G532" s="54">
        <v>82300</v>
      </c>
      <c r="H532" s="54" t="s">
        <v>2233</v>
      </c>
      <c r="I532" s="54" t="s">
        <v>2264</v>
      </c>
      <c r="J532" s="54" t="s">
        <v>2435</v>
      </c>
    </row>
    <row r="533" spans="1:10">
      <c r="A533" s="54" t="s">
        <v>1047</v>
      </c>
      <c r="B533" s="54" t="s">
        <v>2976</v>
      </c>
      <c r="C533" s="54" t="s">
        <v>2228</v>
      </c>
      <c r="E533" s="54" t="s">
        <v>2241</v>
      </c>
      <c r="F533" s="54" t="s">
        <v>907</v>
      </c>
      <c r="G533" s="54">
        <v>82300</v>
      </c>
      <c r="H533" s="54" t="s">
        <v>2233</v>
      </c>
      <c r="I533" s="54" t="s">
        <v>2264</v>
      </c>
      <c r="J533" s="54" t="s">
        <v>2435</v>
      </c>
    </row>
    <row r="534" spans="1:10">
      <c r="A534" s="54" t="s">
        <v>1049</v>
      </c>
      <c r="B534" s="54" t="s">
        <v>2977</v>
      </c>
      <c r="C534" s="54" t="s">
        <v>2228</v>
      </c>
      <c r="E534" s="54" t="s">
        <v>2234</v>
      </c>
      <c r="F534" s="54" t="s">
        <v>907</v>
      </c>
      <c r="G534" s="54">
        <v>92600</v>
      </c>
      <c r="H534" s="54" t="s">
        <v>2233</v>
      </c>
      <c r="I534" s="54" t="s">
        <v>2264</v>
      </c>
      <c r="J534" s="54" t="s">
        <v>2411</v>
      </c>
    </row>
    <row r="535" spans="1:10">
      <c r="A535" s="54" t="s">
        <v>1050</v>
      </c>
      <c r="B535" s="54" t="s">
        <v>2977</v>
      </c>
      <c r="C535" s="54" t="s">
        <v>2228</v>
      </c>
      <c r="E535" s="54" t="s">
        <v>2234</v>
      </c>
      <c r="F535" s="54" t="s">
        <v>907</v>
      </c>
      <c r="G535" s="54">
        <v>107200</v>
      </c>
      <c r="H535" s="54" t="s">
        <v>2233</v>
      </c>
      <c r="I535" s="54" t="s">
        <v>2264</v>
      </c>
      <c r="J535" s="54" t="s">
        <v>2411</v>
      </c>
    </row>
    <row r="536" spans="1:10">
      <c r="A536" s="54" t="s">
        <v>1051</v>
      </c>
      <c r="B536" s="54" t="s">
        <v>2978</v>
      </c>
      <c r="C536" s="54" t="s">
        <v>2228</v>
      </c>
      <c r="E536" s="54" t="s">
        <v>2261</v>
      </c>
      <c r="F536" s="54" t="s">
        <v>907</v>
      </c>
      <c r="G536" s="54">
        <v>130300</v>
      </c>
      <c r="H536" s="54" t="s">
        <v>2233</v>
      </c>
      <c r="I536" s="54" t="s">
        <v>2264</v>
      </c>
      <c r="J536" s="54" t="s">
        <v>2410</v>
      </c>
    </row>
    <row r="537" spans="1:10">
      <c r="A537" s="54" t="s">
        <v>1052</v>
      </c>
      <c r="B537" s="54" t="s">
        <v>2978</v>
      </c>
      <c r="C537" s="54" t="s">
        <v>2228</v>
      </c>
      <c r="E537" s="54" t="s">
        <v>2261</v>
      </c>
      <c r="F537" s="54" t="s">
        <v>907</v>
      </c>
      <c r="G537" s="54">
        <v>130300</v>
      </c>
      <c r="H537" s="54" t="s">
        <v>2233</v>
      </c>
      <c r="I537" s="54" t="s">
        <v>2264</v>
      </c>
      <c r="J537" s="54" t="s">
        <v>2410</v>
      </c>
    </row>
    <row r="538" spans="1:10">
      <c r="A538" s="54" t="s">
        <v>1053</v>
      </c>
      <c r="B538" s="54" t="s">
        <v>2977</v>
      </c>
      <c r="C538" s="54" t="s">
        <v>2228</v>
      </c>
      <c r="E538" s="54" t="s">
        <v>2234</v>
      </c>
      <c r="F538" s="54" t="s">
        <v>907</v>
      </c>
      <c r="G538" s="54">
        <v>99800</v>
      </c>
      <c r="H538" s="54" t="s">
        <v>2233</v>
      </c>
      <c r="I538" s="54" t="s">
        <v>2264</v>
      </c>
      <c r="J538" s="54" t="s">
        <v>2411</v>
      </c>
    </row>
    <row r="539" spans="1:10">
      <c r="A539" s="54" t="s">
        <v>1055</v>
      </c>
      <c r="B539" s="54" t="s">
        <v>2979</v>
      </c>
      <c r="C539" s="54" t="s">
        <v>2228</v>
      </c>
      <c r="E539" s="54" t="s">
        <v>2242</v>
      </c>
      <c r="F539" s="54" t="s">
        <v>907</v>
      </c>
      <c r="G539" s="54">
        <v>129400</v>
      </c>
      <c r="H539" s="54" t="s">
        <v>2233</v>
      </c>
      <c r="I539" s="54" t="s">
        <v>2264</v>
      </c>
      <c r="J539" s="54" t="s">
        <v>2426</v>
      </c>
    </row>
    <row r="540" spans="1:10">
      <c r="A540" s="54" t="s">
        <v>1057</v>
      </c>
      <c r="B540" s="54" t="s">
        <v>2980</v>
      </c>
      <c r="C540" s="54" t="s">
        <v>2228</v>
      </c>
      <c r="E540" s="54" t="s">
        <v>2261</v>
      </c>
      <c r="F540" s="54" t="s">
        <v>907</v>
      </c>
      <c r="G540" s="54">
        <v>140900</v>
      </c>
      <c r="H540" s="54" t="s">
        <v>2238</v>
      </c>
      <c r="I540" s="54" t="s">
        <v>2232</v>
      </c>
      <c r="J540" s="54" t="s">
        <v>2420</v>
      </c>
    </row>
    <row r="541" spans="1:10">
      <c r="A541" s="54" t="s">
        <v>1058</v>
      </c>
      <c r="B541" s="54" t="s">
        <v>2981</v>
      </c>
      <c r="C541" s="54" t="s">
        <v>2228</v>
      </c>
      <c r="E541" s="54" t="s">
        <v>2241</v>
      </c>
      <c r="F541" s="54" t="s">
        <v>907</v>
      </c>
      <c r="G541" s="54">
        <v>90700</v>
      </c>
      <c r="H541" s="54" t="s">
        <v>2263</v>
      </c>
      <c r="I541" s="54" t="s">
        <v>2232</v>
      </c>
      <c r="J541" s="54" t="s">
        <v>2422</v>
      </c>
    </row>
    <row r="542" spans="1:10">
      <c r="A542" s="54" t="s">
        <v>1059</v>
      </c>
      <c r="B542" s="54" t="s">
        <v>2982</v>
      </c>
      <c r="C542" s="54" t="s">
        <v>2228</v>
      </c>
      <c r="E542" s="54" t="s">
        <v>2234</v>
      </c>
      <c r="F542" s="54" t="s">
        <v>907</v>
      </c>
      <c r="G542" s="54">
        <v>116200</v>
      </c>
      <c r="H542" s="54" t="s">
        <v>2263</v>
      </c>
      <c r="I542" s="54" t="s">
        <v>2232</v>
      </c>
      <c r="J542" s="54" t="s">
        <v>2423</v>
      </c>
    </row>
    <row r="543" spans="1:10">
      <c r="A543" s="54" t="s">
        <v>1060</v>
      </c>
      <c r="B543" s="54" t="s">
        <v>2982</v>
      </c>
      <c r="C543" s="54" t="s">
        <v>2228</v>
      </c>
      <c r="E543" s="54" t="s">
        <v>2234</v>
      </c>
      <c r="F543" s="54" t="s">
        <v>907</v>
      </c>
      <c r="G543" s="54">
        <v>110800</v>
      </c>
      <c r="H543" s="54" t="s">
        <v>2263</v>
      </c>
      <c r="I543" s="54" t="s">
        <v>2232</v>
      </c>
      <c r="J543" s="54" t="s">
        <v>2423</v>
      </c>
    </row>
    <row r="544" spans="1:10">
      <c r="A544" s="54" t="s">
        <v>1062</v>
      </c>
      <c r="B544" s="54" t="s">
        <v>2983</v>
      </c>
      <c r="C544" s="54" t="s">
        <v>2228</v>
      </c>
      <c r="E544" s="54" t="s">
        <v>2261</v>
      </c>
      <c r="F544" s="54" t="s">
        <v>907</v>
      </c>
      <c r="G544" s="54">
        <v>138900</v>
      </c>
      <c r="H544" s="54" t="s">
        <v>2263</v>
      </c>
      <c r="I544" s="54" t="s">
        <v>2232</v>
      </c>
      <c r="J544" s="54" t="s">
        <v>2424</v>
      </c>
    </row>
    <row r="545" spans="1:10">
      <c r="A545" s="54" t="s">
        <v>1063</v>
      </c>
      <c r="B545" s="54" t="s">
        <v>2984</v>
      </c>
      <c r="C545" s="54" t="s">
        <v>2228</v>
      </c>
      <c r="E545" s="54" t="s">
        <v>2234</v>
      </c>
      <c r="F545" s="54" t="s">
        <v>907</v>
      </c>
      <c r="G545" s="54">
        <v>127500</v>
      </c>
      <c r="H545" s="54" t="s">
        <v>2263</v>
      </c>
      <c r="I545" s="54" t="s">
        <v>2232</v>
      </c>
      <c r="J545" s="54" t="s">
        <v>2423</v>
      </c>
    </row>
    <row r="546" spans="1:10">
      <c r="A546" s="54" t="s">
        <v>1065</v>
      </c>
      <c r="B546" s="54" t="s">
        <v>2985</v>
      </c>
      <c r="C546" s="54" t="s">
        <v>2228</v>
      </c>
      <c r="E546" s="54" t="s">
        <v>2237</v>
      </c>
      <c r="F546" s="54" t="s">
        <v>907</v>
      </c>
      <c r="G546" s="54">
        <v>83700</v>
      </c>
      <c r="H546" s="54" t="s">
        <v>2259</v>
      </c>
      <c r="I546" s="54" t="s">
        <v>2232</v>
      </c>
      <c r="J546" s="54" t="s">
        <v>2407</v>
      </c>
    </row>
    <row r="547" spans="1:10">
      <c r="A547" s="54" t="s">
        <v>1066</v>
      </c>
      <c r="B547" s="54" t="s">
        <v>2986</v>
      </c>
      <c r="C547" s="54" t="s">
        <v>2228</v>
      </c>
      <c r="E547" s="54" t="s">
        <v>2241</v>
      </c>
      <c r="F547" s="54" t="s">
        <v>907</v>
      </c>
      <c r="G547" s="54">
        <v>85300</v>
      </c>
      <c r="H547" s="54" t="s">
        <v>2259</v>
      </c>
      <c r="I547" s="54" t="s">
        <v>2232</v>
      </c>
      <c r="J547" s="54" t="s">
        <v>2408</v>
      </c>
    </row>
    <row r="548" spans="1:10">
      <c r="A548" s="54" t="s">
        <v>1067</v>
      </c>
      <c r="B548" s="54" t="s">
        <v>2986</v>
      </c>
      <c r="C548" s="54" t="s">
        <v>2228</v>
      </c>
      <c r="E548" s="54" t="s">
        <v>2241</v>
      </c>
      <c r="F548" s="54" t="s">
        <v>907</v>
      </c>
      <c r="G548" s="54">
        <v>93200</v>
      </c>
      <c r="H548" s="54" t="s">
        <v>2259</v>
      </c>
      <c r="I548" s="54" t="s">
        <v>2232</v>
      </c>
      <c r="J548" s="54" t="s">
        <v>2408</v>
      </c>
    </row>
    <row r="549" spans="1:10">
      <c r="A549" s="54" t="s">
        <v>1068</v>
      </c>
      <c r="B549" s="54" t="s">
        <v>2987</v>
      </c>
      <c r="C549" s="54" t="s">
        <v>2228</v>
      </c>
      <c r="E549" s="54" t="s">
        <v>2234</v>
      </c>
      <c r="F549" s="54" t="s">
        <v>907</v>
      </c>
      <c r="G549" s="54">
        <v>119900</v>
      </c>
      <c r="H549" s="54" t="s">
        <v>2259</v>
      </c>
      <c r="I549" s="54" t="s">
        <v>2232</v>
      </c>
      <c r="J549" s="54" t="s">
        <v>2435</v>
      </c>
    </row>
    <row r="550" spans="1:10">
      <c r="A550" s="54" t="s">
        <v>1069</v>
      </c>
      <c r="B550" s="54" t="s">
        <v>2987</v>
      </c>
      <c r="C550" s="54" t="s">
        <v>2228</v>
      </c>
      <c r="E550" s="54" t="s">
        <v>2234</v>
      </c>
      <c r="F550" s="54" t="s">
        <v>907</v>
      </c>
      <c r="G550" s="54">
        <v>106300</v>
      </c>
      <c r="H550" s="54" t="s">
        <v>2259</v>
      </c>
      <c r="I550" s="54" t="s">
        <v>2232</v>
      </c>
      <c r="J550" s="54" t="s">
        <v>2435</v>
      </c>
    </row>
    <row r="551" spans="1:10">
      <c r="A551" s="54" t="s">
        <v>1070</v>
      </c>
      <c r="B551" s="54" t="s">
        <v>2898</v>
      </c>
      <c r="C551" s="54" t="s">
        <v>2228</v>
      </c>
      <c r="E551" s="54" t="s">
        <v>2261</v>
      </c>
      <c r="F551" s="54" t="s">
        <v>907</v>
      </c>
      <c r="G551" s="54">
        <v>148200</v>
      </c>
      <c r="H551" s="54" t="s">
        <v>2259</v>
      </c>
      <c r="I551" s="54" t="s">
        <v>2232</v>
      </c>
      <c r="J551" s="54" t="s">
        <v>2425</v>
      </c>
    </row>
    <row r="552" spans="1:10">
      <c r="A552" s="54" t="s">
        <v>1071</v>
      </c>
      <c r="B552" s="54" t="s">
        <v>2898</v>
      </c>
      <c r="C552" s="54" t="s">
        <v>2228</v>
      </c>
      <c r="E552" s="54" t="s">
        <v>2261</v>
      </c>
      <c r="F552" s="54" t="s">
        <v>907</v>
      </c>
      <c r="G552" s="54">
        <v>132300</v>
      </c>
      <c r="H552" s="54" t="s">
        <v>2259</v>
      </c>
      <c r="I552" s="54" t="s">
        <v>2232</v>
      </c>
      <c r="J552" s="54" t="s">
        <v>2425</v>
      </c>
    </row>
    <row r="553" spans="1:10">
      <c r="A553" s="54" t="s">
        <v>1072</v>
      </c>
      <c r="B553" s="54" t="s">
        <v>2898</v>
      </c>
      <c r="C553" s="54" t="s">
        <v>2228</v>
      </c>
      <c r="E553" s="54" t="s">
        <v>2261</v>
      </c>
      <c r="F553" s="54" t="s">
        <v>907</v>
      </c>
      <c r="G553" s="54">
        <v>153400</v>
      </c>
      <c r="H553" s="54" t="s">
        <v>2259</v>
      </c>
      <c r="I553" s="54" t="s">
        <v>2232</v>
      </c>
      <c r="J553" s="54" t="s">
        <v>2425</v>
      </c>
    </row>
    <row r="554" spans="1:10">
      <c r="A554" s="54" t="s">
        <v>1074</v>
      </c>
      <c r="B554" s="54" t="s">
        <v>2988</v>
      </c>
      <c r="C554" s="54" t="s">
        <v>2228</v>
      </c>
      <c r="E554" s="54" t="s">
        <v>2242</v>
      </c>
      <c r="F554" s="54" t="s">
        <v>907</v>
      </c>
      <c r="G554" s="54">
        <v>130400</v>
      </c>
      <c r="H554" s="54" t="s">
        <v>2259</v>
      </c>
      <c r="I554" s="54" t="s">
        <v>2232</v>
      </c>
      <c r="J554" s="54" t="s">
        <v>2411</v>
      </c>
    </row>
    <row r="555" spans="1:10">
      <c r="A555" s="54" t="s">
        <v>1075</v>
      </c>
      <c r="B555" s="54" t="s">
        <v>2989</v>
      </c>
      <c r="C555" s="54" t="s">
        <v>2228</v>
      </c>
      <c r="E555" s="54" t="s">
        <v>2241</v>
      </c>
      <c r="F555" s="54" t="s">
        <v>907</v>
      </c>
      <c r="G555" s="54">
        <v>89600</v>
      </c>
      <c r="H555" s="54" t="s">
        <v>2259</v>
      </c>
      <c r="I555" s="54" t="s">
        <v>2232</v>
      </c>
      <c r="J555" s="54" t="s">
        <v>2422</v>
      </c>
    </row>
    <row r="556" spans="1:10">
      <c r="A556" s="54" t="s">
        <v>1076</v>
      </c>
      <c r="B556" s="54" t="s">
        <v>2987</v>
      </c>
      <c r="C556" s="54" t="s">
        <v>2228</v>
      </c>
      <c r="E556" s="54" t="s">
        <v>2234</v>
      </c>
      <c r="F556" s="54" t="s">
        <v>907</v>
      </c>
      <c r="G556" s="54">
        <v>114800</v>
      </c>
      <c r="H556" s="54" t="s">
        <v>2259</v>
      </c>
      <c r="I556" s="54" t="s">
        <v>2232</v>
      </c>
      <c r="J556" s="54" t="s">
        <v>2435</v>
      </c>
    </row>
    <row r="557" spans="1:10">
      <c r="A557" s="54" t="s">
        <v>1077</v>
      </c>
      <c r="B557" s="54" t="s">
        <v>2987</v>
      </c>
      <c r="C557" s="54" t="s">
        <v>2228</v>
      </c>
      <c r="E557" s="54" t="s">
        <v>2234</v>
      </c>
      <c r="F557" s="54" t="s">
        <v>907</v>
      </c>
      <c r="G557" s="54">
        <v>114800</v>
      </c>
      <c r="H557" s="54" t="s">
        <v>2259</v>
      </c>
      <c r="I557" s="54" t="s">
        <v>2232</v>
      </c>
      <c r="J557" s="54" t="s">
        <v>2435</v>
      </c>
    </row>
    <row r="558" spans="1:10">
      <c r="A558" s="54" t="s">
        <v>1078</v>
      </c>
      <c r="B558" s="54" t="s">
        <v>2898</v>
      </c>
      <c r="C558" s="54" t="s">
        <v>2228</v>
      </c>
      <c r="E558" s="54" t="s">
        <v>2261</v>
      </c>
      <c r="F558" s="54" t="s">
        <v>907</v>
      </c>
      <c r="G558" s="54">
        <v>142900</v>
      </c>
      <c r="H558" s="54" t="s">
        <v>2259</v>
      </c>
      <c r="I558" s="54" t="s">
        <v>2232</v>
      </c>
      <c r="J558" s="54" t="s">
        <v>2425</v>
      </c>
    </row>
    <row r="559" spans="1:10">
      <c r="A559" s="54" t="s">
        <v>1079</v>
      </c>
      <c r="B559" s="54" t="s">
        <v>2898</v>
      </c>
      <c r="C559" s="54" t="s">
        <v>2228</v>
      </c>
      <c r="E559" s="54" t="s">
        <v>2261</v>
      </c>
      <c r="F559" s="54" t="s">
        <v>907</v>
      </c>
      <c r="G559" s="54">
        <v>140300</v>
      </c>
      <c r="H559" s="54" t="s">
        <v>2259</v>
      </c>
      <c r="I559" s="54" t="s">
        <v>2232</v>
      </c>
      <c r="J559" s="54" t="s">
        <v>2425</v>
      </c>
    </row>
    <row r="560" spans="1:10">
      <c r="A560" s="54" t="s">
        <v>1081</v>
      </c>
      <c r="B560" s="54" t="s">
        <v>2842</v>
      </c>
      <c r="C560" s="54" t="s">
        <v>2228</v>
      </c>
      <c r="E560" s="54" t="s">
        <v>2241</v>
      </c>
      <c r="F560" s="54" t="s">
        <v>907</v>
      </c>
      <c r="G560" s="54">
        <v>83400</v>
      </c>
      <c r="H560" s="54" t="s">
        <v>2233</v>
      </c>
      <c r="I560" s="54" t="s">
        <v>2232</v>
      </c>
      <c r="J560" s="54" t="s">
        <v>2410</v>
      </c>
    </row>
    <row r="561" spans="1:10">
      <c r="A561" s="54" t="s">
        <v>1082</v>
      </c>
      <c r="B561" s="54" t="s">
        <v>2900</v>
      </c>
      <c r="C561" s="54" t="s">
        <v>2228</v>
      </c>
      <c r="E561" s="54" t="s">
        <v>2234</v>
      </c>
      <c r="F561" s="54" t="s">
        <v>907</v>
      </c>
      <c r="G561" s="54">
        <v>106800</v>
      </c>
      <c r="H561" s="54" t="s">
        <v>2233</v>
      </c>
      <c r="I561" s="54" t="s">
        <v>2232</v>
      </c>
      <c r="J561" s="54" t="s">
        <v>2426</v>
      </c>
    </row>
    <row r="562" spans="1:10">
      <c r="A562" s="54" t="s">
        <v>1083</v>
      </c>
      <c r="B562" s="54" t="s">
        <v>2900</v>
      </c>
      <c r="C562" s="54" t="s">
        <v>2228</v>
      </c>
      <c r="E562" s="54" t="s">
        <v>2234</v>
      </c>
      <c r="F562" s="54" t="s">
        <v>907</v>
      </c>
      <c r="G562" s="54">
        <v>97100</v>
      </c>
      <c r="H562" s="54" t="s">
        <v>2233</v>
      </c>
      <c r="I562" s="54" t="s">
        <v>2232</v>
      </c>
      <c r="J562" s="54" t="s">
        <v>2426</v>
      </c>
    </row>
    <row r="563" spans="1:10">
      <c r="A563" s="54" t="s">
        <v>1085</v>
      </c>
      <c r="B563" s="54" t="s">
        <v>2990</v>
      </c>
      <c r="C563" s="54" t="s">
        <v>2228</v>
      </c>
      <c r="E563" s="54" t="s">
        <v>2242</v>
      </c>
      <c r="F563" s="54" t="s">
        <v>907</v>
      </c>
      <c r="G563" s="54">
        <v>129800</v>
      </c>
      <c r="H563" s="54" t="s">
        <v>2233</v>
      </c>
      <c r="I563" s="54" t="s">
        <v>2232</v>
      </c>
      <c r="J563" s="54" t="s">
        <v>2427</v>
      </c>
    </row>
    <row r="564" spans="1:10">
      <c r="A564" s="54" t="s">
        <v>1086</v>
      </c>
      <c r="B564" s="54" t="s">
        <v>2842</v>
      </c>
      <c r="C564" s="54" t="s">
        <v>2228</v>
      </c>
      <c r="E564" s="54" t="s">
        <v>2241</v>
      </c>
      <c r="F564" s="54" t="s">
        <v>907</v>
      </c>
      <c r="G564" s="54">
        <v>88300</v>
      </c>
      <c r="H564" s="54" t="s">
        <v>2233</v>
      </c>
      <c r="I564" s="54" t="s">
        <v>2232</v>
      </c>
      <c r="J564" s="54" t="s">
        <v>2410</v>
      </c>
    </row>
    <row r="565" spans="1:10">
      <c r="A565" s="54" t="s">
        <v>1088</v>
      </c>
      <c r="B565" s="54" t="s">
        <v>2991</v>
      </c>
      <c r="C565" s="54" t="s">
        <v>2228</v>
      </c>
      <c r="E565" s="54" t="s">
        <v>2234</v>
      </c>
      <c r="F565" s="54" t="s">
        <v>907</v>
      </c>
      <c r="G565" s="54">
        <v>117800</v>
      </c>
      <c r="H565" s="54" t="s">
        <v>2238</v>
      </c>
      <c r="I565" s="54" t="s">
        <v>2265</v>
      </c>
      <c r="J565" s="54" t="s">
        <v>2416</v>
      </c>
    </row>
    <row r="566" spans="1:10">
      <c r="A566" s="54" t="s">
        <v>1090</v>
      </c>
      <c r="B566" s="54" t="s">
        <v>2992</v>
      </c>
      <c r="C566" s="54" t="s">
        <v>2228</v>
      </c>
      <c r="E566" s="54" t="s">
        <v>2242</v>
      </c>
      <c r="F566" s="54" t="s">
        <v>907</v>
      </c>
      <c r="G566" s="54">
        <v>162100</v>
      </c>
      <c r="H566" s="54" t="s">
        <v>2238</v>
      </c>
      <c r="I566" s="54" t="s">
        <v>2265</v>
      </c>
      <c r="J566" s="54" t="s">
        <v>2421</v>
      </c>
    </row>
    <row r="567" spans="1:10">
      <c r="A567" s="54" t="s">
        <v>1092</v>
      </c>
      <c r="B567" s="54" t="s">
        <v>2993</v>
      </c>
      <c r="C567" s="54" t="s">
        <v>2228</v>
      </c>
      <c r="E567" s="54" t="s">
        <v>2237</v>
      </c>
      <c r="F567" s="54" t="s">
        <v>907</v>
      </c>
      <c r="G567" s="54">
        <v>87200</v>
      </c>
      <c r="H567" s="54" t="s">
        <v>2263</v>
      </c>
      <c r="I567" s="54" t="s">
        <v>2265</v>
      </c>
      <c r="J567" s="54" t="s">
        <v>2423</v>
      </c>
    </row>
    <row r="568" spans="1:10">
      <c r="A568" s="54" t="s">
        <v>1094</v>
      </c>
      <c r="B568" s="54" t="s">
        <v>2994</v>
      </c>
      <c r="C568" s="54" t="s">
        <v>2228</v>
      </c>
      <c r="E568" s="54" t="s">
        <v>2241</v>
      </c>
      <c r="F568" s="54" t="s">
        <v>907</v>
      </c>
      <c r="G568" s="54">
        <v>96500</v>
      </c>
      <c r="H568" s="54" t="s">
        <v>2263</v>
      </c>
      <c r="I568" s="54" t="s">
        <v>2265</v>
      </c>
      <c r="J568" s="54" t="s">
        <v>2424</v>
      </c>
    </row>
    <row r="569" spans="1:10">
      <c r="A569" s="54" t="s">
        <v>1096</v>
      </c>
      <c r="B569" s="54" t="s">
        <v>2995</v>
      </c>
      <c r="C569" s="54" t="s">
        <v>2228</v>
      </c>
      <c r="E569" s="54" t="s">
        <v>2234</v>
      </c>
      <c r="F569" s="54" t="s">
        <v>907</v>
      </c>
      <c r="G569" s="54">
        <v>125100</v>
      </c>
      <c r="H569" s="54" t="s">
        <v>2263</v>
      </c>
      <c r="I569" s="54" t="s">
        <v>2265</v>
      </c>
      <c r="J569" s="54" t="s">
        <v>2407</v>
      </c>
    </row>
    <row r="570" spans="1:10">
      <c r="A570" s="54" t="s">
        <v>1097</v>
      </c>
      <c r="B570" s="54" t="s">
        <v>2995</v>
      </c>
      <c r="C570" s="54" t="s">
        <v>2228</v>
      </c>
      <c r="E570" s="54" t="s">
        <v>2234</v>
      </c>
      <c r="F570" s="54" t="s">
        <v>907</v>
      </c>
      <c r="G570" s="54">
        <v>115800</v>
      </c>
      <c r="H570" s="54" t="s">
        <v>2263</v>
      </c>
      <c r="I570" s="54" t="s">
        <v>2265</v>
      </c>
      <c r="J570" s="54" t="s">
        <v>2407</v>
      </c>
    </row>
    <row r="571" spans="1:10">
      <c r="A571" s="54" t="s">
        <v>1099</v>
      </c>
      <c r="B571" s="54" t="s">
        <v>2996</v>
      </c>
      <c r="C571" s="54" t="s">
        <v>2228</v>
      </c>
      <c r="E571" s="54" t="s">
        <v>2261</v>
      </c>
      <c r="F571" s="54" t="s">
        <v>907</v>
      </c>
      <c r="G571" s="54">
        <v>139700</v>
      </c>
      <c r="H571" s="54" t="s">
        <v>2263</v>
      </c>
      <c r="I571" s="54" t="s">
        <v>2265</v>
      </c>
      <c r="J571" s="54" t="s">
        <v>2408</v>
      </c>
    </row>
    <row r="572" spans="1:10">
      <c r="A572" s="54" t="s">
        <v>1101</v>
      </c>
      <c r="B572" s="54" t="s">
        <v>2997</v>
      </c>
      <c r="C572" s="54" t="s">
        <v>2228</v>
      </c>
      <c r="E572" s="54" t="s">
        <v>2242</v>
      </c>
      <c r="F572" s="54" t="s">
        <v>907</v>
      </c>
      <c r="G572" s="54">
        <v>153200</v>
      </c>
      <c r="H572" s="54" t="s">
        <v>2263</v>
      </c>
      <c r="I572" s="54" t="s">
        <v>2265</v>
      </c>
      <c r="J572" s="54" t="s">
        <v>2409</v>
      </c>
    </row>
    <row r="573" spans="1:10">
      <c r="A573" s="54" t="s">
        <v>1102</v>
      </c>
      <c r="B573" s="54" t="s">
        <v>2998</v>
      </c>
      <c r="C573" s="54" t="s">
        <v>2228</v>
      </c>
      <c r="E573" s="54" t="s">
        <v>2234</v>
      </c>
      <c r="F573" s="54" t="s">
        <v>907</v>
      </c>
      <c r="G573" s="54">
        <v>125100</v>
      </c>
      <c r="H573" s="54" t="s">
        <v>2263</v>
      </c>
      <c r="I573" s="54" t="s">
        <v>2265</v>
      </c>
      <c r="J573" s="54" t="s">
        <v>2407</v>
      </c>
    </row>
    <row r="574" spans="1:10">
      <c r="A574" s="54" t="s">
        <v>1104</v>
      </c>
      <c r="B574" s="54" t="s">
        <v>2843</v>
      </c>
      <c r="C574" s="54" t="s">
        <v>2228</v>
      </c>
      <c r="E574" s="54" t="s">
        <v>2237</v>
      </c>
      <c r="F574" s="54" t="s">
        <v>907</v>
      </c>
      <c r="G574" s="54">
        <v>84100</v>
      </c>
      <c r="H574" s="54" t="s">
        <v>2259</v>
      </c>
      <c r="I574" s="54" t="s">
        <v>2265</v>
      </c>
      <c r="J574" s="54" t="s">
        <v>2409</v>
      </c>
    </row>
    <row r="575" spans="1:10">
      <c r="A575" s="54" t="s">
        <v>1106</v>
      </c>
      <c r="B575" s="54" t="s">
        <v>2999</v>
      </c>
      <c r="C575" s="54" t="s">
        <v>2228</v>
      </c>
      <c r="E575" s="54" t="s">
        <v>2241</v>
      </c>
      <c r="F575" s="54" t="s">
        <v>907</v>
      </c>
      <c r="G575" s="54">
        <v>101500</v>
      </c>
      <c r="H575" s="54" t="s">
        <v>2259</v>
      </c>
      <c r="I575" s="54" t="s">
        <v>2265</v>
      </c>
      <c r="J575" s="54" t="s">
        <v>2425</v>
      </c>
    </row>
    <row r="576" spans="1:10">
      <c r="A576" s="54" t="s">
        <v>1107</v>
      </c>
      <c r="B576" s="54" t="s">
        <v>2844</v>
      </c>
      <c r="C576" s="54" t="s">
        <v>2228</v>
      </c>
      <c r="E576" s="54" t="s">
        <v>2234</v>
      </c>
      <c r="F576" s="54" t="s">
        <v>907</v>
      </c>
      <c r="G576" s="54">
        <v>121500</v>
      </c>
      <c r="H576" s="54" t="s">
        <v>2259</v>
      </c>
      <c r="I576" s="54" t="s">
        <v>2265</v>
      </c>
      <c r="J576" s="54" t="s">
        <v>2411</v>
      </c>
    </row>
    <row r="577" spans="1:10">
      <c r="A577" s="54" t="s">
        <v>1108</v>
      </c>
      <c r="B577" s="54" t="s">
        <v>2844</v>
      </c>
      <c r="C577" s="54" t="s">
        <v>2228</v>
      </c>
      <c r="E577" s="54" t="s">
        <v>2234</v>
      </c>
      <c r="F577" s="54" t="s">
        <v>907</v>
      </c>
      <c r="G577" s="54">
        <v>114100</v>
      </c>
      <c r="H577" s="54" t="s">
        <v>2259</v>
      </c>
      <c r="I577" s="54" t="s">
        <v>2265</v>
      </c>
      <c r="J577" s="54" t="s">
        <v>2411</v>
      </c>
    </row>
    <row r="578" spans="1:10">
      <c r="A578" s="54" t="s">
        <v>1109</v>
      </c>
      <c r="B578" s="54" t="s">
        <v>2844</v>
      </c>
      <c r="C578" s="54" t="s">
        <v>2228</v>
      </c>
      <c r="E578" s="54" t="s">
        <v>2234</v>
      </c>
      <c r="F578" s="54" t="s">
        <v>907</v>
      </c>
      <c r="G578" s="54">
        <v>105600</v>
      </c>
      <c r="H578" s="54" t="s">
        <v>2259</v>
      </c>
      <c r="I578" s="54" t="s">
        <v>2265</v>
      </c>
      <c r="J578" s="54" t="s">
        <v>2411</v>
      </c>
    </row>
    <row r="579" spans="1:10">
      <c r="A579" s="54" t="s">
        <v>1111</v>
      </c>
      <c r="B579" s="54" t="s">
        <v>3000</v>
      </c>
      <c r="C579" s="54" t="s">
        <v>2228</v>
      </c>
      <c r="E579" s="54" t="s">
        <v>2242</v>
      </c>
      <c r="F579" s="54" t="s">
        <v>907</v>
      </c>
      <c r="G579" s="54">
        <v>155200</v>
      </c>
      <c r="H579" s="54" t="s">
        <v>2259</v>
      </c>
      <c r="I579" s="54" t="s">
        <v>2265</v>
      </c>
      <c r="J579" s="54" t="s">
        <v>2426</v>
      </c>
    </row>
    <row r="580" spans="1:10">
      <c r="A580" s="54" t="s">
        <v>1112</v>
      </c>
      <c r="B580" s="54" t="s">
        <v>3000</v>
      </c>
      <c r="C580" s="54" t="s">
        <v>2228</v>
      </c>
      <c r="E580" s="54" t="s">
        <v>2242</v>
      </c>
      <c r="F580" s="54" t="s">
        <v>907</v>
      </c>
      <c r="G580" s="54">
        <v>143700</v>
      </c>
      <c r="H580" s="54" t="s">
        <v>2259</v>
      </c>
      <c r="I580" s="54" t="s">
        <v>2265</v>
      </c>
      <c r="J580" s="54" t="s">
        <v>2426</v>
      </c>
    </row>
    <row r="581" spans="1:10">
      <c r="A581" s="54" t="s">
        <v>1114</v>
      </c>
      <c r="B581" s="54" t="s">
        <v>3001</v>
      </c>
      <c r="C581" s="54" t="s">
        <v>2228</v>
      </c>
      <c r="E581" s="54" t="s">
        <v>2237</v>
      </c>
      <c r="F581" s="54" t="s">
        <v>907</v>
      </c>
      <c r="G581" s="54">
        <v>82600</v>
      </c>
      <c r="H581" s="54" t="s">
        <v>2233</v>
      </c>
      <c r="I581" s="54" t="s">
        <v>2265</v>
      </c>
      <c r="J581" s="54" t="s">
        <v>2410</v>
      </c>
    </row>
    <row r="582" spans="1:10">
      <c r="A582" s="54" t="s">
        <v>1116</v>
      </c>
      <c r="B582" s="54" t="s">
        <v>3002</v>
      </c>
      <c r="C582" s="54" t="s">
        <v>2228</v>
      </c>
      <c r="E582" s="54" t="s">
        <v>2250</v>
      </c>
      <c r="F582" s="54" t="s">
        <v>907</v>
      </c>
      <c r="G582" s="54">
        <v>160800</v>
      </c>
      <c r="H582" s="54" t="s">
        <v>2233</v>
      </c>
      <c r="I582" s="54" t="s">
        <v>2265</v>
      </c>
      <c r="J582" s="54" t="s">
        <v>2400</v>
      </c>
    </row>
    <row r="583" spans="1:10">
      <c r="A583" s="54" t="s">
        <v>1118</v>
      </c>
      <c r="B583" s="54" t="s">
        <v>3003</v>
      </c>
      <c r="C583" s="54" t="s">
        <v>2228</v>
      </c>
      <c r="E583" s="54" t="s">
        <v>2242</v>
      </c>
      <c r="F583" s="54" t="s">
        <v>907</v>
      </c>
      <c r="G583" s="54">
        <v>142600</v>
      </c>
      <c r="H583" s="54" t="s">
        <v>2233</v>
      </c>
      <c r="I583" s="54" t="s">
        <v>2265</v>
      </c>
      <c r="J583" s="54" t="s">
        <v>2428</v>
      </c>
    </row>
    <row r="584" spans="1:10">
      <c r="A584" s="54" t="s">
        <v>1120</v>
      </c>
      <c r="B584" s="54" t="s">
        <v>3004</v>
      </c>
      <c r="C584" s="54" t="s">
        <v>2228</v>
      </c>
      <c r="E584" s="54" t="s">
        <v>2241</v>
      </c>
      <c r="F584" s="54" t="s">
        <v>907</v>
      </c>
      <c r="G584" s="54">
        <v>112400</v>
      </c>
      <c r="H584" s="54" t="s">
        <v>2238</v>
      </c>
      <c r="I584" s="54" t="s">
        <v>2274</v>
      </c>
      <c r="J584" s="54" t="s">
        <v>2418</v>
      </c>
    </row>
    <row r="585" spans="1:10">
      <c r="A585" s="54" t="s">
        <v>1122</v>
      </c>
      <c r="B585" s="54" t="s">
        <v>3005</v>
      </c>
      <c r="C585" s="54" t="s">
        <v>2228</v>
      </c>
      <c r="E585" s="54" t="s">
        <v>2234</v>
      </c>
      <c r="F585" s="54" t="s">
        <v>907</v>
      </c>
      <c r="G585" s="54">
        <v>137100</v>
      </c>
      <c r="H585" s="54" t="s">
        <v>2238</v>
      </c>
      <c r="I585" s="54" t="s">
        <v>2274</v>
      </c>
      <c r="J585" s="54" t="s">
        <v>2421</v>
      </c>
    </row>
    <row r="586" spans="1:10">
      <c r="A586" s="54" t="s">
        <v>1124</v>
      </c>
      <c r="B586" s="54" t="s">
        <v>3006</v>
      </c>
      <c r="C586" s="54" t="s">
        <v>2228</v>
      </c>
      <c r="E586" s="54" t="s">
        <v>2261</v>
      </c>
      <c r="F586" s="54" t="s">
        <v>907</v>
      </c>
      <c r="G586" s="54">
        <v>144300</v>
      </c>
      <c r="H586" s="54" t="s">
        <v>2238</v>
      </c>
      <c r="I586" s="54" t="s">
        <v>2274</v>
      </c>
      <c r="J586" s="54" t="s">
        <v>2422</v>
      </c>
    </row>
    <row r="587" spans="1:10">
      <c r="A587" s="54" t="s">
        <v>1126</v>
      </c>
      <c r="B587" s="54" t="s">
        <v>3007</v>
      </c>
      <c r="C587" s="54" t="s">
        <v>2228</v>
      </c>
      <c r="E587" s="54" t="s">
        <v>2242</v>
      </c>
      <c r="F587" s="54" t="s">
        <v>907</v>
      </c>
      <c r="G587" s="54">
        <v>170600</v>
      </c>
      <c r="H587" s="54" t="s">
        <v>2238</v>
      </c>
      <c r="I587" s="54" t="s">
        <v>2274</v>
      </c>
      <c r="J587" s="54" t="s">
        <v>2423</v>
      </c>
    </row>
    <row r="588" spans="1:10">
      <c r="A588" s="54" t="s">
        <v>1127</v>
      </c>
      <c r="B588" s="54" t="s">
        <v>3008</v>
      </c>
      <c r="C588" s="54" t="s">
        <v>2228</v>
      </c>
      <c r="E588" s="54" t="s">
        <v>2261</v>
      </c>
      <c r="F588" s="54" t="s">
        <v>907</v>
      </c>
      <c r="G588" s="54">
        <v>155900</v>
      </c>
      <c r="H588" s="54" t="s">
        <v>2238</v>
      </c>
      <c r="I588" s="54" t="s">
        <v>2274</v>
      </c>
      <c r="J588" s="54" t="s">
        <v>2422</v>
      </c>
    </row>
    <row r="589" spans="1:10">
      <c r="A589" s="54" t="s">
        <v>1129</v>
      </c>
      <c r="B589" s="54" t="s">
        <v>3009</v>
      </c>
      <c r="C589" s="54" t="s">
        <v>2228</v>
      </c>
      <c r="E589" s="54" t="s">
        <v>2237</v>
      </c>
      <c r="F589" s="54" t="s">
        <v>907</v>
      </c>
      <c r="G589" s="54">
        <v>87700</v>
      </c>
      <c r="H589" s="54" t="s">
        <v>2263</v>
      </c>
      <c r="I589" s="54" t="s">
        <v>2274</v>
      </c>
      <c r="J589" s="54" t="s">
        <v>2424</v>
      </c>
    </row>
    <row r="590" spans="1:10">
      <c r="A590" s="54" t="s">
        <v>1131</v>
      </c>
      <c r="B590" s="54" t="s">
        <v>3010</v>
      </c>
      <c r="C590" s="54" t="s">
        <v>2228</v>
      </c>
      <c r="E590" s="54" t="s">
        <v>2241</v>
      </c>
      <c r="F590" s="54" t="s">
        <v>907</v>
      </c>
      <c r="G590" s="54">
        <v>106400</v>
      </c>
      <c r="H590" s="54" t="s">
        <v>2263</v>
      </c>
      <c r="I590" s="54" t="s">
        <v>2274</v>
      </c>
      <c r="J590" s="54" t="s">
        <v>2408</v>
      </c>
    </row>
    <row r="591" spans="1:10">
      <c r="A591" s="54" t="s">
        <v>1133</v>
      </c>
      <c r="B591" s="54" t="s">
        <v>3011</v>
      </c>
      <c r="C591" s="54" t="s">
        <v>2228</v>
      </c>
      <c r="E591" s="54" t="s">
        <v>2234</v>
      </c>
      <c r="F591" s="54" t="s">
        <v>907</v>
      </c>
      <c r="G591" s="54">
        <v>116000</v>
      </c>
      <c r="H591" s="54" t="s">
        <v>2263</v>
      </c>
      <c r="I591" s="54" t="s">
        <v>2274</v>
      </c>
      <c r="J591" s="54" t="s">
        <v>2409</v>
      </c>
    </row>
    <row r="592" spans="1:10">
      <c r="A592" s="54" t="s">
        <v>1134</v>
      </c>
      <c r="B592" s="54" t="s">
        <v>3011</v>
      </c>
      <c r="C592" s="54" t="s">
        <v>2228</v>
      </c>
      <c r="E592" s="54" t="s">
        <v>2234</v>
      </c>
      <c r="F592" s="54" t="s">
        <v>907</v>
      </c>
      <c r="G592" s="54">
        <v>127600</v>
      </c>
      <c r="H592" s="54" t="s">
        <v>2263</v>
      </c>
      <c r="I592" s="54" t="s">
        <v>2274</v>
      </c>
      <c r="J592" s="54" t="s">
        <v>2409</v>
      </c>
    </row>
    <row r="593" spans="1:10">
      <c r="A593" s="54" t="s">
        <v>1136</v>
      </c>
      <c r="B593" s="54" t="s">
        <v>3012</v>
      </c>
      <c r="C593" s="54" t="s">
        <v>2228</v>
      </c>
      <c r="E593" s="54" t="s">
        <v>2261</v>
      </c>
      <c r="F593" s="54" t="s">
        <v>907</v>
      </c>
      <c r="G593" s="54">
        <v>140600</v>
      </c>
      <c r="H593" s="54" t="s">
        <v>2263</v>
      </c>
      <c r="I593" s="54" t="s">
        <v>2274</v>
      </c>
      <c r="J593" s="54" t="s">
        <v>2435</v>
      </c>
    </row>
    <row r="594" spans="1:10">
      <c r="A594" s="54" t="s">
        <v>1137</v>
      </c>
      <c r="B594" s="54" t="s">
        <v>3011</v>
      </c>
      <c r="C594" s="54" t="s">
        <v>2228</v>
      </c>
      <c r="E594" s="54" t="s">
        <v>2234</v>
      </c>
      <c r="F594" s="54" t="s">
        <v>907</v>
      </c>
      <c r="G594" s="54">
        <v>121800</v>
      </c>
      <c r="H594" s="54" t="s">
        <v>2263</v>
      </c>
      <c r="I594" s="54" t="s">
        <v>2274</v>
      </c>
      <c r="J594" s="54" t="s">
        <v>2409</v>
      </c>
    </row>
    <row r="595" spans="1:10">
      <c r="A595" s="54" t="s">
        <v>1138</v>
      </c>
      <c r="B595" s="54" t="s">
        <v>3013</v>
      </c>
      <c r="C595" s="54" t="s">
        <v>2228</v>
      </c>
      <c r="E595" s="54" t="s">
        <v>2261</v>
      </c>
      <c r="F595" s="54" t="s">
        <v>907</v>
      </c>
      <c r="G595" s="54">
        <v>159400</v>
      </c>
      <c r="H595" s="54" t="s">
        <v>2263</v>
      </c>
      <c r="I595" s="54" t="s">
        <v>2274</v>
      </c>
      <c r="J595" s="54" t="s">
        <v>2435</v>
      </c>
    </row>
    <row r="596" spans="1:10">
      <c r="A596" s="54" t="s">
        <v>1140</v>
      </c>
      <c r="B596" s="54" t="s">
        <v>3014</v>
      </c>
      <c r="C596" s="54" t="s">
        <v>2228</v>
      </c>
      <c r="E596" s="54" t="s">
        <v>2241</v>
      </c>
      <c r="F596" s="54" t="s">
        <v>907</v>
      </c>
      <c r="G596" s="54">
        <v>105600</v>
      </c>
      <c r="H596" s="54" t="s">
        <v>2259</v>
      </c>
      <c r="I596" s="54" t="s">
        <v>2274</v>
      </c>
      <c r="J596" s="54" t="s">
        <v>2411</v>
      </c>
    </row>
    <row r="597" spans="1:10">
      <c r="A597" s="54" t="s">
        <v>1142</v>
      </c>
      <c r="B597" s="54" t="s">
        <v>3015</v>
      </c>
      <c r="C597" s="54" t="s">
        <v>2228</v>
      </c>
      <c r="E597" s="54" t="s">
        <v>2234</v>
      </c>
      <c r="F597" s="54" t="s">
        <v>907</v>
      </c>
      <c r="G597" s="54">
        <v>123500</v>
      </c>
      <c r="H597" s="54" t="s">
        <v>2259</v>
      </c>
      <c r="I597" s="54" t="s">
        <v>2274</v>
      </c>
      <c r="J597" s="54" t="s">
        <v>2410</v>
      </c>
    </row>
    <row r="598" spans="1:10">
      <c r="A598" s="54" t="s">
        <v>1143</v>
      </c>
      <c r="B598" s="54" t="s">
        <v>3015</v>
      </c>
      <c r="C598" s="54" t="s">
        <v>2228</v>
      </c>
      <c r="E598" s="54" t="s">
        <v>2234</v>
      </c>
      <c r="F598" s="54" t="s">
        <v>907</v>
      </c>
      <c r="G598" s="54">
        <v>111000</v>
      </c>
      <c r="H598" s="54" t="s">
        <v>2259</v>
      </c>
      <c r="I598" s="54" t="s">
        <v>2274</v>
      </c>
      <c r="J598" s="54" t="s">
        <v>2410</v>
      </c>
    </row>
    <row r="599" spans="1:10">
      <c r="A599" s="54" t="s">
        <v>1144</v>
      </c>
      <c r="B599" s="54" t="s">
        <v>3015</v>
      </c>
      <c r="C599" s="54" t="s">
        <v>2228</v>
      </c>
      <c r="E599" s="54" t="s">
        <v>2234</v>
      </c>
      <c r="F599" s="54" t="s">
        <v>907</v>
      </c>
      <c r="G599" s="54">
        <v>123500</v>
      </c>
      <c r="H599" s="54" t="s">
        <v>2259</v>
      </c>
      <c r="I599" s="54" t="s">
        <v>2274</v>
      </c>
      <c r="J599" s="54" t="s">
        <v>2410</v>
      </c>
    </row>
    <row r="600" spans="1:10">
      <c r="A600" s="54" t="s">
        <v>1145</v>
      </c>
      <c r="B600" s="54" t="s">
        <v>3016</v>
      </c>
      <c r="C600" s="54" t="s">
        <v>2228</v>
      </c>
      <c r="E600" s="54" t="s">
        <v>2261</v>
      </c>
      <c r="F600" s="54" t="s">
        <v>907</v>
      </c>
      <c r="G600" s="54">
        <v>143100</v>
      </c>
      <c r="H600" s="54" t="s">
        <v>2259</v>
      </c>
      <c r="I600" s="54" t="s">
        <v>2274</v>
      </c>
      <c r="J600" s="54" t="s">
        <v>2436</v>
      </c>
    </row>
    <row r="601" spans="1:10">
      <c r="A601" s="54" t="s">
        <v>1147</v>
      </c>
      <c r="B601" s="54" t="s">
        <v>3017</v>
      </c>
      <c r="C601" s="54" t="s">
        <v>2228</v>
      </c>
      <c r="E601" s="54" t="s">
        <v>2242</v>
      </c>
      <c r="F601" s="54" t="s">
        <v>907</v>
      </c>
      <c r="G601" s="54">
        <v>153200</v>
      </c>
      <c r="H601" s="54" t="s">
        <v>2259</v>
      </c>
      <c r="I601" s="54" t="s">
        <v>2274</v>
      </c>
      <c r="J601" s="54" t="s">
        <v>2427</v>
      </c>
    </row>
    <row r="602" spans="1:10">
      <c r="A602" s="54" t="s">
        <v>1148</v>
      </c>
      <c r="B602" s="54" t="s">
        <v>3015</v>
      </c>
      <c r="C602" s="54" t="s">
        <v>2228</v>
      </c>
      <c r="E602" s="54" t="s">
        <v>2234</v>
      </c>
      <c r="F602" s="54" t="s">
        <v>907</v>
      </c>
      <c r="G602" s="54">
        <v>117900</v>
      </c>
      <c r="H602" s="54" t="s">
        <v>2259</v>
      </c>
      <c r="I602" s="54" t="s">
        <v>2274</v>
      </c>
      <c r="J602" s="54" t="s">
        <v>2410</v>
      </c>
    </row>
    <row r="603" spans="1:10">
      <c r="A603" s="54" t="s">
        <v>1149</v>
      </c>
      <c r="B603" s="54" t="s">
        <v>3015</v>
      </c>
      <c r="C603" s="54" t="s">
        <v>2228</v>
      </c>
      <c r="E603" s="54" t="s">
        <v>2234</v>
      </c>
      <c r="F603" s="54" t="s">
        <v>907</v>
      </c>
      <c r="G603" s="54">
        <v>128500</v>
      </c>
      <c r="H603" s="54" t="s">
        <v>2259</v>
      </c>
      <c r="I603" s="54" t="s">
        <v>2274</v>
      </c>
      <c r="J603" s="54" t="s">
        <v>2410</v>
      </c>
    </row>
    <row r="604" spans="1:10">
      <c r="A604" s="54" t="s">
        <v>1150</v>
      </c>
      <c r="B604" s="54" t="s">
        <v>3016</v>
      </c>
      <c r="C604" s="54" t="s">
        <v>2228</v>
      </c>
      <c r="E604" s="54" t="s">
        <v>2261</v>
      </c>
      <c r="F604" s="54" t="s">
        <v>907</v>
      </c>
      <c r="G604" s="54">
        <v>143100</v>
      </c>
      <c r="H604" s="54" t="s">
        <v>2259</v>
      </c>
      <c r="I604" s="54" t="s">
        <v>2274</v>
      </c>
      <c r="J604" s="54" t="s">
        <v>2436</v>
      </c>
    </row>
    <row r="605" spans="1:10">
      <c r="A605" s="54" t="s">
        <v>1152</v>
      </c>
      <c r="B605" s="54" t="s">
        <v>3018</v>
      </c>
      <c r="C605" s="54" t="s">
        <v>2228</v>
      </c>
      <c r="E605" s="54" t="s">
        <v>2237</v>
      </c>
      <c r="F605" s="54" t="s">
        <v>907</v>
      </c>
      <c r="G605" s="54">
        <v>82000</v>
      </c>
      <c r="H605" s="54" t="s">
        <v>2253</v>
      </c>
      <c r="I605" s="54" t="s">
        <v>2274</v>
      </c>
      <c r="J605" s="54" t="s">
        <v>2402</v>
      </c>
    </row>
    <row r="606" spans="1:10">
      <c r="A606" s="54" t="s">
        <v>1154</v>
      </c>
      <c r="B606" s="54" t="s">
        <v>3019</v>
      </c>
      <c r="C606" s="54" t="s">
        <v>2228</v>
      </c>
      <c r="E606" s="54" t="s">
        <v>2261</v>
      </c>
      <c r="F606" s="54" t="s">
        <v>907</v>
      </c>
      <c r="G606" s="54">
        <v>153700</v>
      </c>
      <c r="H606" s="54" t="s">
        <v>2238</v>
      </c>
      <c r="I606" s="54" t="s">
        <v>2278</v>
      </c>
      <c r="J606" s="54" t="s">
        <v>2424</v>
      </c>
    </row>
    <row r="607" spans="1:10">
      <c r="A607" s="54" t="s">
        <v>1156</v>
      </c>
      <c r="B607" s="54" t="s">
        <v>3020</v>
      </c>
      <c r="C607" s="54" t="s">
        <v>2228</v>
      </c>
      <c r="E607" s="54" t="s">
        <v>2234</v>
      </c>
      <c r="F607" s="54" t="s">
        <v>907</v>
      </c>
      <c r="G607" s="54">
        <v>128200</v>
      </c>
      <c r="H607" s="54" t="s">
        <v>2238</v>
      </c>
      <c r="I607" s="54" t="s">
        <v>2278</v>
      </c>
      <c r="J607" s="54" t="s">
        <v>2423</v>
      </c>
    </row>
    <row r="608" spans="1:10">
      <c r="A608" s="54" t="s">
        <v>1158</v>
      </c>
      <c r="B608" s="54" t="s">
        <v>3021</v>
      </c>
      <c r="C608" s="54" t="s">
        <v>2228</v>
      </c>
      <c r="E608" s="54" t="s">
        <v>2241</v>
      </c>
      <c r="F608" s="54" t="s">
        <v>907</v>
      </c>
      <c r="G608" s="54">
        <v>103300</v>
      </c>
      <c r="H608" s="54" t="s">
        <v>2263</v>
      </c>
      <c r="I608" s="54" t="s">
        <v>2278</v>
      </c>
      <c r="J608" s="54" t="s">
        <v>2435</v>
      </c>
    </row>
    <row r="609" spans="1:10">
      <c r="A609" s="54" t="s">
        <v>1160</v>
      </c>
      <c r="B609" s="54" t="s">
        <v>3022</v>
      </c>
      <c r="C609" s="54" t="s">
        <v>2228</v>
      </c>
      <c r="E609" s="54" t="s">
        <v>2234</v>
      </c>
      <c r="F609" s="54" t="s">
        <v>907</v>
      </c>
      <c r="G609" s="54">
        <v>129900</v>
      </c>
      <c r="H609" s="54" t="s">
        <v>2263</v>
      </c>
      <c r="I609" s="54" t="s">
        <v>2278</v>
      </c>
      <c r="J609" s="54" t="s">
        <v>2425</v>
      </c>
    </row>
    <row r="610" spans="1:10">
      <c r="A610" s="54" t="s">
        <v>1161</v>
      </c>
      <c r="B610" s="54" t="s">
        <v>3022</v>
      </c>
      <c r="C610" s="54" t="s">
        <v>2228</v>
      </c>
      <c r="E610" s="54" t="s">
        <v>2234</v>
      </c>
      <c r="F610" s="54" t="s">
        <v>907</v>
      </c>
      <c r="G610" s="54">
        <v>122700</v>
      </c>
      <c r="H610" s="54" t="s">
        <v>2263</v>
      </c>
      <c r="I610" s="54" t="s">
        <v>2278</v>
      </c>
      <c r="J610" s="54" t="s">
        <v>2425</v>
      </c>
    </row>
    <row r="611" spans="1:10">
      <c r="A611" s="54" t="s">
        <v>1162</v>
      </c>
      <c r="B611" s="54" t="s">
        <v>3023</v>
      </c>
      <c r="C611" s="54" t="s">
        <v>2228</v>
      </c>
      <c r="E611" s="54" t="s">
        <v>2234</v>
      </c>
      <c r="F611" s="54" t="s">
        <v>907</v>
      </c>
      <c r="G611" s="54">
        <v>134900</v>
      </c>
      <c r="H611" s="54" t="s">
        <v>2263</v>
      </c>
      <c r="I611" s="54" t="s">
        <v>2278</v>
      </c>
      <c r="J611" s="54" t="s">
        <v>2407</v>
      </c>
    </row>
    <row r="612" spans="1:10">
      <c r="A612" s="54" t="s">
        <v>1163</v>
      </c>
      <c r="B612" s="54" t="s">
        <v>3022</v>
      </c>
      <c r="C612" s="54" t="s">
        <v>2228</v>
      </c>
      <c r="E612" s="54" t="s">
        <v>2234</v>
      </c>
      <c r="F612" s="54" t="s">
        <v>907</v>
      </c>
      <c r="G612" s="54">
        <v>129900</v>
      </c>
      <c r="H612" s="54" t="s">
        <v>2263</v>
      </c>
      <c r="I612" s="54" t="s">
        <v>2278</v>
      </c>
      <c r="J612" s="54" t="s">
        <v>2425</v>
      </c>
    </row>
    <row r="613" spans="1:10">
      <c r="A613" s="54" t="s">
        <v>1165</v>
      </c>
      <c r="B613" s="54" t="s">
        <v>3024</v>
      </c>
      <c r="C613" s="54" t="s">
        <v>2228</v>
      </c>
      <c r="E613" s="54" t="s">
        <v>2261</v>
      </c>
      <c r="F613" s="54" t="s">
        <v>907</v>
      </c>
      <c r="G613" s="54">
        <v>156200</v>
      </c>
      <c r="H613" s="54" t="s">
        <v>2263</v>
      </c>
      <c r="I613" s="54" t="s">
        <v>2278</v>
      </c>
      <c r="J613" s="54" t="s">
        <v>2411</v>
      </c>
    </row>
    <row r="614" spans="1:10">
      <c r="A614" s="54" t="s">
        <v>1166</v>
      </c>
      <c r="B614" s="54" t="s">
        <v>3024</v>
      </c>
      <c r="C614" s="54" t="s">
        <v>2228</v>
      </c>
      <c r="E614" s="54" t="s">
        <v>2261</v>
      </c>
      <c r="F614" s="54" t="s">
        <v>907</v>
      </c>
      <c r="G614" s="54">
        <v>146700</v>
      </c>
      <c r="H614" s="54" t="s">
        <v>2263</v>
      </c>
      <c r="I614" s="54" t="s">
        <v>2278</v>
      </c>
      <c r="J614" s="54" t="s">
        <v>2411</v>
      </c>
    </row>
    <row r="615" spans="1:10">
      <c r="A615" s="54" t="s">
        <v>1168</v>
      </c>
      <c r="B615" s="54" t="s">
        <v>3025</v>
      </c>
      <c r="C615" s="54" t="s">
        <v>2228</v>
      </c>
      <c r="E615" s="54" t="s">
        <v>2234</v>
      </c>
      <c r="F615" s="54" t="s">
        <v>907</v>
      </c>
      <c r="G615" s="54">
        <v>114400</v>
      </c>
      <c r="H615" s="54" t="s">
        <v>2259</v>
      </c>
      <c r="I615" s="54" t="s">
        <v>2278</v>
      </c>
      <c r="J615" s="54" t="s">
        <v>2411</v>
      </c>
    </row>
    <row r="616" spans="1:10">
      <c r="A616" s="54" t="s">
        <v>1169</v>
      </c>
      <c r="B616" s="54" t="s">
        <v>3026</v>
      </c>
      <c r="C616" s="54" t="s">
        <v>2228</v>
      </c>
      <c r="E616" s="54" t="s">
        <v>2234</v>
      </c>
      <c r="F616" s="54" t="s">
        <v>907</v>
      </c>
      <c r="G616" s="54">
        <v>122400</v>
      </c>
      <c r="H616" s="54" t="s">
        <v>2259</v>
      </c>
      <c r="I616" s="54" t="s">
        <v>2278</v>
      </c>
      <c r="J616" s="54" t="s">
        <v>2436</v>
      </c>
    </row>
    <row r="617" spans="1:10">
      <c r="A617" s="54" t="s">
        <v>1171</v>
      </c>
      <c r="B617" s="54" t="s">
        <v>3027</v>
      </c>
      <c r="C617" s="54" t="s">
        <v>2228</v>
      </c>
      <c r="E617" s="54" t="s">
        <v>2241</v>
      </c>
      <c r="F617" s="54" t="s">
        <v>907</v>
      </c>
      <c r="G617" s="54">
        <v>109000</v>
      </c>
      <c r="H617" s="54" t="s">
        <v>2263</v>
      </c>
      <c r="I617" s="54" t="s">
        <v>2276</v>
      </c>
      <c r="J617" s="54" t="s">
        <v>2411</v>
      </c>
    </row>
    <row r="618" spans="1:10">
      <c r="A618" s="54" t="s">
        <v>1173</v>
      </c>
      <c r="B618" s="54" t="s">
        <v>3028</v>
      </c>
      <c r="C618" s="54" t="s">
        <v>2228</v>
      </c>
      <c r="E618" s="54" t="s">
        <v>2234</v>
      </c>
      <c r="F618" s="54" t="s">
        <v>907</v>
      </c>
      <c r="G618" s="54">
        <v>119500</v>
      </c>
      <c r="H618" s="54" t="s">
        <v>2263</v>
      </c>
      <c r="I618" s="54" t="s">
        <v>2276</v>
      </c>
      <c r="J618" s="54" t="s">
        <v>2411</v>
      </c>
    </row>
    <row r="619" spans="1:10">
      <c r="A619" s="54" t="s">
        <v>1174</v>
      </c>
      <c r="B619" s="54" t="s">
        <v>2905</v>
      </c>
      <c r="C619" s="54" t="s">
        <v>2228</v>
      </c>
      <c r="E619" s="54" t="s">
        <v>2261</v>
      </c>
      <c r="F619" s="54" t="s">
        <v>907</v>
      </c>
      <c r="G619" s="54">
        <v>157200</v>
      </c>
      <c r="H619" s="54" t="s">
        <v>2263</v>
      </c>
      <c r="I619" s="54" t="s">
        <v>2276</v>
      </c>
      <c r="J619" s="54" t="s">
        <v>2410</v>
      </c>
    </row>
    <row r="620" spans="1:10">
      <c r="A620" s="54" t="s">
        <v>1175</v>
      </c>
      <c r="B620" s="54" t="s">
        <v>2905</v>
      </c>
      <c r="C620" s="54" t="s">
        <v>2228</v>
      </c>
      <c r="E620" s="54" t="s">
        <v>2261</v>
      </c>
      <c r="F620" s="54" t="s">
        <v>907</v>
      </c>
      <c r="G620" s="54">
        <v>166500</v>
      </c>
      <c r="H620" s="54" t="s">
        <v>2263</v>
      </c>
      <c r="I620" s="54" t="s">
        <v>2276</v>
      </c>
      <c r="J620" s="54" t="s">
        <v>2410</v>
      </c>
    </row>
    <row r="621" spans="1:10">
      <c r="A621" s="54" t="s">
        <v>1177</v>
      </c>
      <c r="B621" s="54" t="s">
        <v>3029</v>
      </c>
      <c r="C621" s="54" t="s">
        <v>2228</v>
      </c>
      <c r="E621" s="54" t="s">
        <v>2242</v>
      </c>
      <c r="F621" s="54" t="s">
        <v>907</v>
      </c>
      <c r="G621" s="54">
        <v>175900</v>
      </c>
      <c r="H621" s="54" t="s">
        <v>2263</v>
      </c>
      <c r="I621" s="54" t="s">
        <v>2276</v>
      </c>
      <c r="J621" s="54" t="s">
        <v>2436</v>
      </c>
    </row>
    <row r="622" spans="1:10">
      <c r="A622" s="54" t="s">
        <v>1178</v>
      </c>
      <c r="B622" s="54" t="s">
        <v>3029</v>
      </c>
      <c r="C622" s="54" t="s">
        <v>2228</v>
      </c>
      <c r="E622" s="54" t="s">
        <v>2242</v>
      </c>
      <c r="F622" s="54" t="s">
        <v>907</v>
      </c>
      <c r="G622" s="54">
        <v>184700</v>
      </c>
      <c r="H622" s="54" t="s">
        <v>2263</v>
      </c>
      <c r="I622" s="54" t="s">
        <v>2276</v>
      </c>
      <c r="J622" s="54" t="s">
        <v>2436</v>
      </c>
    </row>
    <row r="623" spans="1:10">
      <c r="A623" s="54" t="s">
        <v>1179</v>
      </c>
      <c r="B623" s="54" t="s">
        <v>3030</v>
      </c>
      <c r="C623" s="54" t="s">
        <v>2228</v>
      </c>
      <c r="E623" s="54" t="s">
        <v>2242</v>
      </c>
      <c r="F623" s="54" t="s">
        <v>907</v>
      </c>
      <c r="G623" s="54">
        <v>162900</v>
      </c>
      <c r="H623" s="54" t="s">
        <v>2263</v>
      </c>
      <c r="I623" s="54" t="s">
        <v>2276</v>
      </c>
      <c r="J623" s="54" t="s">
        <v>2436</v>
      </c>
    </row>
    <row r="624" spans="1:10">
      <c r="A624" s="54" t="s">
        <v>1180</v>
      </c>
      <c r="B624" s="54" t="s">
        <v>2905</v>
      </c>
      <c r="C624" s="54" t="s">
        <v>2228</v>
      </c>
      <c r="E624" s="54" t="s">
        <v>2261</v>
      </c>
      <c r="F624" s="54" t="s">
        <v>907</v>
      </c>
      <c r="G624" s="54">
        <v>150800</v>
      </c>
      <c r="H624" s="54" t="s">
        <v>2263</v>
      </c>
      <c r="I624" s="54" t="s">
        <v>2276</v>
      </c>
      <c r="J624" s="54" t="s">
        <v>2410</v>
      </c>
    </row>
    <row r="625" spans="1:10">
      <c r="A625" s="54" t="s">
        <v>1182</v>
      </c>
      <c r="B625" s="54" t="s">
        <v>3031</v>
      </c>
      <c r="C625" s="54" t="s">
        <v>2228</v>
      </c>
      <c r="E625" s="54" t="s">
        <v>2250</v>
      </c>
      <c r="F625" s="54" t="s">
        <v>907</v>
      </c>
      <c r="G625" s="54">
        <v>196700</v>
      </c>
      <c r="H625" s="54" t="s">
        <v>2263</v>
      </c>
      <c r="I625" s="54" t="s">
        <v>2276</v>
      </c>
      <c r="J625" s="54" t="s">
        <v>2427</v>
      </c>
    </row>
    <row r="626" spans="1:10">
      <c r="A626" s="54" t="s">
        <v>1183</v>
      </c>
      <c r="B626" s="54" t="s">
        <v>2906</v>
      </c>
      <c r="C626" s="54" t="s">
        <v>2228</v>
      </c>
      <c r="E626" s="54" t="s">
        <v>2234</v>
      </c>
      <c r="F626" s="54" t="s">
        <v>907</v>
      </c>
      <c r="G626" s="54">
        <v>125200</v>
      </c>
      <c r="H626" s="54" t="s">
        <v>2259</v>
      </c>
      <c r="I626" s="54" t="s">
        <v>2276</v>
      </c>
      <c r="J626" s="54" t="s">
        <v>2428</v>
      </c>
    </row>
    <row r="627" spans="1:10">
      <c r="A627" s="54" t="s">
        <v>1184</v>
      </c>
      <c r="B627" s="54" t="s">
        <v>2906</v>
      </c>
      <c r="C627" s="54" t="s">
        <v>2228</v>
      </c>
      <c r="E627" s="54" t="s">
        <v>2234</v>
      </c>
      <c r="F627" s="54" t="s">
        <v>907</v>
      </c>
      <c r="G627" s="54">
        <v>120400</v>
      </c>
      <c r="H627" s="54" t="s">
        <v>2259</v>
      </c>
      <c r="I627" s="54" t="s">
        <v>2276</v>
      </c>
      <c r="J627" s="54" t="s">
        <v>2428</v>
      </c>
    </row>
    <row r="628" spans="1:10">
      <c r="A628" s="54" t="s">
        <v>1186</v>
      </c>
      <c r="B628" s="54" t="s">
        <v>3032</v>
      </c>
      <c r="C628" s="54" t="s">
        <v>2228</v>
      </c>
      <c r="E628" s="54" t="s">
        <v>2234</v>
      </c>
      <c r="F628" s="54" t="s">
        <v>907</v>
      </c>
      <c r="G628" s="54">
        <v>146900</v>
      </c>
      <c r="H628" s="54" t="s">
        <v>2238</v>
      </c>
      <c r="I628" s="54" t="s">
        <v>2277</v>
      </c>
      <c r="J628" s="54" t="s">
        <v>2409</v>
      </c>
    </row>
    <row r="629" spans="1:10">
      <c r="A629" s="54" t="s">
        <v>1188</v>
      </c>
      <c r="B629" s="54" t="s">
        <v>3033</v>
      </c>
      <c r="C629" s="54" t="s">
        <v>2228</v>
      </c>
      <c r="E629" s="54" t="s">
        <v>2261</v>
      </c>
      <c r="F629" s="54" t="s">
        <v>907</v>
      </c>
      <c r="G629" s="54">
        <v>158400</v>
      </c>
      <c r="H629" s="54" t="s">
        <v>2238</v>
      </c>
      <c r="I629" s="54" t="s">
        <v>2277</v>
      </c>
      <c r="J629" s="54" t="s">
        <v>2435</v>
      </c>
    </row>
    <row r="630" spans="1:10">
      <c r="A630" s="54" t="s">
        <v>1190</v>
      </c>
      <c r="B630" s="54" t="s">
        <v>3034</v>
      </c>
      <c r="C630" s="54" t="s">
        <v>2228</v>
      </c>
      <c r="E630" s="54" t="s">
        <v>2241</v>
      </c>
      <c r="F630" s="54" t="s">
        <v>907</v>
      </c>
      <c r="G630" s="54">
        <v>102800</v>
      </c>
      <c r="H630" s="54" t="s">
        <v>2263</v>
      </c>
      <c r="I630" s="54" t="s">
        <v>2277</v>
      </c>
      <c r="J630" s="54" t="s">
        <v>2410</v>
      </c>
    </row>
    <row r="631" spans="1:10">
      <c r="A631" s="54" t="s">
        <v>1191</v>
      </c>
      <c r="B631" s="54" t="s">
        <v>2907</v>
      </c>
      <c r="C631" s="54" t="s">
        <v>2228</v>
      </c>
      <c r="E631" s="54" t="s">
        <v>2261</v>
      </c>
      <c r="F631" s="54" t="s">
        <v>907</v>
      </c>
      <c r="G631" s="54">
        <v>147900</v>
      </c>
      <c r="H631" s="54" t="s">
        <v>2263</v>
      </c>
      <c r="I631" s="54" t="s">
        <v>2277</v>
      </c>
      <c r="J631" s="54" t="s">
        <v>2427</v>
      </c>
    </row>
    <row r="632" spans="1:10">
      <c r="A632" s="54" t="s">
        <v>1192</v>
      </c>
      <c r="B632" s="54" t="s">
        <v>3035</v>
      </c>
      <c r="C632" s="54" t="s">
        <v>2228</v>
      </c>
      <c r="E632" s="54" t="s">
        <v>2261</v>
      </c>
      <c r="F632" s="54" t="s">
        <v>907</v>
      </c>
      <c r="G632" s="54">
        <v>140900</v>
      </c>
      <c r="H632" s="54" t="s">
        <v>2263</v>
      </c>
      <c r="I632" s="54" t="s">
        <v>2277</v>
      </c>
      <c r="J632" s="54" t="s">
        <v>2427</v>
      </c>
    </row>
    <row r="633" spans="1:10">
      <c r="A633" s="54" t="s">
        <v>1194</v>
      </c>
      <c r="B633" s="54" t="s">
        <v>3036</v>
      </c>
      <c r="C633" s="54" t="s">
        <v>2228</v>
      </c>
      <c r="E633" s="54" t="s">
        <v>2242</v>
      </c>
      <c r="F633" s="54" t="s">
        <v>907</v>
      </c>
      <c r="G633" s="54">
        <v>184100</v>
      </c>
      <c r="H633" s="54" t="s">
        <v>2259</v>
      </c>
      <c r="I633" s="54" t="s">
        <v>2277</v>
      </c>
      <c r="J633" s="54" t="s">
        <v>2437</v>
      </c>
    </row>
    <row r="634" spans="1:10">
      <c r="A634" s="54" t="s">
        <v>1196</v>
      </c>
      <c r="B634" s="54" t="s">
        <v>3037</v>
      </c>
      <c r="C634" s="54" t="s">
        <v>2228</v>
      </c>
      <c r="E634" s="54" t="s">
        <v>2250</v>
      </c>
      <c r="F634" s="54" t="s">
        <v>907</v>
      </c>
      <c r="G634" s="54">
        <v>175800</v>
      </c>
      <c r="H634" s="54" t="s">
        <v>2259</v>
      </c>
      <c r="I634" s="54" t="s">
        <v>2277</v>
      </c>
      <c r="J634" s="54" t="s">
        <v>2438</v>
      </c>
    </row>
    <row r="635" spans="1:10">
      <c r="A635" s="54" t="s">
        <v>1198</v>
      </c>
      <c r="B635" s="54" t="s">
        <v>3038</v>
      </c>
      <c r="C635" s="54" t="s">
        <v>2228</v>
      </c>
      <c r="E635" s="54" t="s">
        <v>2242</v>
      </c>
      <c r="F635" s="54" t="s">
        <v>907</v>
      </c>
      <c r="G635" s="54">
        <v>174700</v>
      </c>
      <c r="H635" s="54" t="s">
        <v>2238</v>
      </c>
      <c r="I635" s="54" t="s">
        <v>2279</v>
      </c>
      <c r="J635" s="54" t="s">
        <v>2410</v>
      </c>
    </row>
    <row r="636" spans="1:10">
      <c r="A636" s="54" t="s">
        <v>1200</v>
      </c>
      <c r="B636" s="54" t="s">
        <v>3039</v>
      </c>
      <c r="C636" s="54" t="s">
        <v>2228</v>
      </c>
      <c r="E636" s="54" t="s">
        <v>2261</v>
      </c>
      <c r="F636" s="54" t="s">
        <v>907</v>
      </c>
      <c r="G636" s="54">
        <v>196700</v>
      </c>
      <c r="H636" s="54" t="s">
        <v>2238</v>
      </c>
      <c r="I636" s="54" t="s">
        <v>2280</v>
      </c>
      <c r="J636" s="54" t="s">
        <v>2411</v>
      </c>
    </row>
    <row r="637" spans="1:10">
      <c r="A637" s="54" t="s">
        <v>1202</v>
      </c>
      <c r="B637" s="54" t="s">
        <v>3040</v>
      </c>
      <c r="C637" s="54" t="s">
        <v>2228</v>
      </c>
      <c r="E637" s="54" t="s">
        <v>2234</v>
      </c>
      <c r="F637" s="54" t="s">
        <v>907</v>
      </c>
      <c r="G637" s="54">
        <v>155100</v>
      </c>
      <c r="H637" s="54" t="s">
        <v>2263</v>
      </c>
      <c r="I637" s="54" t="s">
        <v>2280</v>
      </c>
      <c r="J637" s="54" t="s">
        <v>2426</v>
      </c>
    </row>
    <row r="638" spans="1:10">
      <c r="A638" s="54" t="s">
        <v>1204</v>
      </c>
      <c r="B638" s="54" t="s">
        <v>3041</v>
      </c>
      <c r="C638" s="54" t="s">
        <v>2228</v>
      </c>
      <c r="E638" s="54" t="s">
        <v>2261</v>
      </c>
      <c r="F638" s="54" t="s">
        <v>907</v>
      </c>
      <c r="G638" s="54">
        <v>182400</v>
      </c>
      <c r="H638" s="54" t="s">
        <v>2238</v>
      </c>
      <c r="I638" s="54" t="s">
        <v>2281</v>
      </c>
      <c r="J638" s="54" t="s">
        <v>2436</v>
      </c>
    </row>
    <row r="639" spans="1:10">
      <c r="A639" s="54" t="s">
        <v>1206</v>
      </c>
      <c r="B639" s="54" t="s">
        <v>3042</v>
      </c>
      <c r="C639" s="54" t="s">
        <v>2228</v>
      </c>
      <c r="E639" s="54" t="s">
        <v>2241</v>
      </c>
      <c r="F639" s="54" t="s">
        <v>907</v>
      </c>
      <c r="G639" s="54">
        <v>127400</v>
      </c>
      <c r="H639" s="54" t="s">
        <v>2263</v>
      </c>
      <c r="I639" s="54" t="s">
        <v>2281</v>
      </c>
      <c r="J639" s="54" t="s">
        <v>2428</v>
      </c>
    </row>
    <row r="640" spans="1:10">
      <c r="A640" s="54" t="s">
        <v>1207</v>
      </c>
      <c r="B640" s="54" t="s">
        <v>3043</v>
      </c>
      <c r="C640" s="54" t="s">
        <v>2228</v>
      </c>
      <c r="E640" s="54" t="s">
        <v>2261</v>
      </c>
      <c r="F640" s="54" t="s">
        <v>907</v>
      </c>
      <c r="G640" s="54">
        <v>115400</v>
      </c>
      <c r="H640" s="54" t="s">
        <v>2233</v>
      </c>
      <c r="I640" s="54" t="s">
        <v>2262</v>
      </c>
      <c r="J640" s="54" t="s">
        <v>2410</v>
      </c>
    </row>
    <row r="641" spans="1:10">
      <c r="A641" s="54" t="s">
        <v>1208</v>
      </c>
      <c r="B641" s="54" t="s">
        <v>3044</v>
      </c>
      <c r="C641" s="54" t="s">
        <v>2228</v>
      </c>
      <c r="E641" s="54" t="s">
        <v>2234</v>
      </c>
      <c r="F641" s="54" t="s">
        <v>907</v>
      </c>
      <c r="G641" s="54">
        <v>111600</v>
      </c>
      <c r="H641" s="54" t="s">
        <v>2259</v>
      </c>
      <c r="I641" s="54" t="s">
        <v>2264</v>
      </c>
      <c r="J641" s="54" t="s">
        <v>2435</v>
      </c>
    </row>
    <row r="642" spans="1:10">
      <c r="A642" s="54" t="s">
        <v>1210</v>
      </c>
      <c r="B642" s="54" t="s">
        <v>3045</v>
      </c>
      <c r="C642" s="54" t="s">
        <v>2228</v>
      </c>
      <c r="E642" s="54" t="s">
        <v>2261</v>
      </c>
      <c r="F642" s="54" t="s">
        <v>907</v>
      </c>
      <c r="G642" s="54">
        <v>142300</v>
      </c>
      <c r="H642" s="54" t="s">
        <v>2259</v>
      </c>
      <c r="I642" s="54" t="s">
        <v>2265</v>
      </c>
      <c r="J642" s="54" t="s">
        <v>2427</v>
      </c>
    </row>
    <row r="643" spans="1:10">
      <c r="A643" s="54" t="s">
        <v>1211</v>
      </c>
      <c r="B643" s="54" t="s">
        <v>3046</v>
      </c>
      <c r="C643" s="54" t="s">
        <v>2228</v>
      </c>
      <c r="E643" s="54" t="s">
        <v>2261</v>
      </c>
      <c r="F643" s="54" t="s">
        <v>907</v>
      </c>
      <c r="G643" s="54">
        <v>151900</v>
      </c>
      <c r="H643" s="54" t="s">
        <v>2263</v>
      </c>
      <c r="I643" s="54" t="s">
        <v>2274</v>
      </c>
      <c r="J643" s="54" t="s">
        <v>2410</v>
      </c>
    </row>
    <row r="644" spans="1:10">
      <c r="A644" s="54" t="s">
        <v>1213</v>
      </c>
      <c r="B644" s="54" t="s">
        <v>3047</v>
      </c>
      <c r="C644" s="54" t="s">
        <v>2228</v>
      </c>
      <c r="E644" s="54" t="s">
        <v>2234</v>
      </c>
      <c r="F644" s="54" t="s">
        <v>1214</v>
      </c>
      <c r="G644" s="54">
        <v>71300</v>
      </c>
      <c r="H644" s="54" t="s">
        <v>2233</v>
      </c>
      <c r="I644" s="54" t="s">
        <v>2235</v>
      </c>
      <c r="J644" s="54" t="s">
        <v>2321</v>
      </c>
    </row>
    <row r="645" spans="1:10">
      <c r="A645" s="54" t="s">
        <v>1216</v>
      </c>
      <c r="B645" s="54" t="s">
        <v>2671</v>
      </c>
      <c r="C645" s="54" t="s">
        <v>2228</v>
      </c>
      <c r="E645" s="54" t="s">
        <v>2241</v>
      </c>
      <c r="F645" s="54" t="s">
        <v>1214</v>
      </c>
      <c r="G645" s="54">
        <v>48600</v>
      </c>
      <c r="H645" s="54" t="s">
        <v>2236</v>
      </c>
      <c r="I645" s="54" t="s">
        <v>2235</v>
      </c>
      <c r="J645" s="54" t="s">
        <v>2316</v>
      </c>
    </row>
    <row r="646" spans="1:10">
      <c r="A646" s="54" t="s">
        <v>1217</v>
      </c>
      <c r="B646" s="54" t="s">
        <v>3048</v>
      </c>
      <c r="C646" s="54" t="s">
        <v>2228</v>
      </c>
      <c r="E646" s="54" t="s">
        <v>2237</v>
      </c>
      <c r="F646" s="54" t="s">
        <v>1214</v>
      </c>
      <c r="G646" s="54">
        <v>40800</v>
      </c>
      <c r="H646" s="54" t="s">
        <v>2251</v>
      </c>
      <c r="I646" s="54" t="s">
        <v>2235</v>
      </c>
      <c r="J646" s="54" t="s">
        <v>2317</v>
      </c>
    </row>
    <row r="647" spans="1:10">
      <c r="A647" s="54" t="s">
        <v>1218</v>
      </c>
      <c r="B647" s="54" t="s">
        <v>2672</v>
      </c>
      <c r="C647" s="54" t="s">
        <v>2228</v>
      </c>
      <c r="E647" s="54" t="s">
        <v>2255</v>
      </c>
      <c r="F647" s="54" t="s">
        <v>1214</v>
      </c>
      <c r="G647" s="54">
        <v>34800</v>
      </c>
      <c r="H647" s="54" t="s">
        <v>2245</v>
      </c>
      <c r="I647" s="54" t="s">
        <v>2235</v>
      </c>
      <c r="J647" s="54" t="s">
        <v>2346</v>
      </c>
    </row>
    <row r="648" spans="1:10">
      <c r="A648" s="54" t="s">
        <v>1219</v>
      </c>
      <c r="B648" s="54" t="s">
        <v>3049</v>
      </c>
      <c r="C648" s="54" t="s">
        <v>2228</v>
      </c>
      <c r="E648" s="54" t="s">
        <v>2241</v>
      </c>
      <c r="F648" s="54" t="s">
        <v>1214</v>
      </c>
      <c r="G648" s="54">
        <v>66300</v>
      </c>
      <c r="H648" s="54" t="s">
        <v>2253</v>
      </c>
      <c r="I648" s="54" t="s">
        <v>2258</v>
      </c>
      <c r="J648" s="54" t="s">
        <v>2300</v>
      </c>
    </row>
    <row r="649" spans="1:10">
      <c r="A649" s="54" t="s">
        <v>1220</v>
      </c>
      <c r="B649" s="54" t="s">
        <v>3050</v>
      </c>
      <c r="C649" s="54" t="s">
        <v>2228</v>
      </c>
      <c r="E649" s="54" t="s">
        <v>2234</v>
      </c>
      <c r="F649" s="54" t="s">
        <v>1214</v>
      </c>
      <c r="G649" s="54">
        <v>62400</v>
      </c>
      <c r="H649" s="54" t="s">
        <v>2253</v>
      </c>
      <c r="I649" s="54" t="s">
        <v>2258</v>
      </c>
      <c r="J649" s="54" t="s">
        <v>2317</v>
      </c>
    </row>
    <row r="650" spans="1:10">
      <c r="A650" s="54" t="s">
        <v>1221</v>
      </c>
      <c r="B650" s="54" t="s">
        <v>3051</v>
      </c>
      <c r="C650" s="54" t="s">
        <v>2228</v>
      </c>
      <c r="E650" s="54" t="s">
        <v>2261</v>
      </c>
      <c r="F650" s="54" t="s">
        <v>1214</v>
      </c>
      <c r="G650" s="54">
        <v>81400</v>
      </c>
      <c r="H650" s="54" t="s">
        <v>2253</v>
      </c>
      <c r="I650" s="54" t="s">
        <v>2258</v>
      </c>
      <c r="J650" s="54" t="s">
        <v>2326</v>
      </c>
    </row>
    <row r="651" spans="1:10">
      <c r="A651" s="54" t="s">
        <v>1222</v>
      </c>
      <c r="B651" s="54" t="s">
        <v>3051</v>
      </c>
      <c r="C651" s="54" t="s">
        <v>2228</v>
      </c>
      <c r="E651" s="54" t="s">
        <v>2261</v>
      </c>
      <c r="F651" s="54" t="s">
        <v>1214</v>
      </c>
      <c r="G651" s="54">
        <v>87500</v>
      </c>
      <c r="H651" s="54" t="s">
        <v>2253</v>
      </c>
      <c r="I651" s="54" t="s">
        <v>2258</v>
      </c>
      <c r="J651" s="54" t="s">
        <v>2326</v>
      </c>
    </row>
    <row r="652" spans="1:10">
      <c r="A652" s="54" t="s">
        <v>1223</v>
      </c>
      <c r="B652" s="54" t="s">
        <v>3052</v>
      </c>
      <c r="C652" s="54" t="s">
        <v>2228</v>
      </c>
      <c r="E652" s="54" t="s">
        <v>2237</v>
      </c>
      <c r="F652" s="54" t="s">
        <v>1214</v>
      </c>
      <c r="G652" s="54">
        <v>51700</v>
      </c>
      <c r="H652" s="54" t="s">
        <v>2248</v>
      </c>
      <c r="I652" s="54" t="s">
        <v>2258</v>
      </c>
      <c r="J652" s="54" t="s">
        <v>2308</v>
      </c>
    </row>
    <row r="653" spans="1:10">
      <c r="A653" s="54" t="s">
        <v>1224</v>
      </c>
      <c r="B653" s="54" t="s">
        <v>2748</v>
      </c>
      <c r="C653" s="54" t="s">
        <v>2228</v>
      </c>
      <c r="E653" s="54" t="s">
        <v>2241</v>
      </c>
      <c r="F653" s="54" t="s">
        <v>1214</v>
      </c>
      <c r="G653" s="54">
        <v>55700</v>
      </c>
      <c r="H653" s="54" t="s">
        <v>2248</v>
      </c>
      <c r="I653" s="54" t="s">
        <v>2258</v>
      </c>
      <c r="J653" s="54" t="s">
        <v>2316</v>
      </c>
    </row>
    <row r="654" spans="1:10">
      <c r="A654" s="54" t="s">
        <v>1225</v>
      </c>
      <c r="B654" s="54" t="s">
        <v>3053</v>
      </c>
      <c r="C654" s="54" t="s">
        <v>2228</v>
      </c>
      <c r="E654" s="54" t="s">
        <v>2241</v>
      </c>
      <c r="F654" s="54" t="s">
        <v>1214</v>
      </c>
      <c r="G654" s="54">
        <v>55700</v>
      </c>
      <c r="H654" s="54" t="s">
        <v>2248</v>
      </c>
      <c r="I654" s="54" t="s">
        <v>2258</v>
      </c>
      <c r="J654" s="54" t="s">
        <v>2332</v>
      </c>
    </row>
    <row r="655" spans="1:10">
      <c r="A655" s="54" t="s">
        <v>1226</v>
      </c>
      <c r="B655" s="54" t="s">
        <v>2774</v>
      </c>
      <c r="C655" s="54" t="s">
        <v>2228</v>
      </c>
      <c r="E655" s="54" t="s">
        <v>2241</v>
      </c>
      <c r="F655" s="54" t="s">
        <v>1214</v>
      </c>
      <c r="G655" s="54">
        <v>57700</v>
      </c>
      <c r="H655" s="54" t="s">
        <v>2248</v>
      </c>
      <c r="I655" s="54" t="s">
        <v>2258</v>
      </c>
      <c r="J655" s="54" t="s">
        <v>2324</v>
      </c>
    </row>
    <row r="656" spans="1:10">
      <c r="A656" s="54" t="s">
        <v>1227</v>
      </c>
      <c r="B656" s="54" t="s">
        <v>3054</v>
      </c>
      <c r="C656" s="54" t="s">
        <v>2228</v>
      </c>
      <c r="E656" s="54" t="s">
        <v>2234</v>
      </c>
      <c r="F656" s="54" t="s">
        <v>1214</v>
      </c>
      <c r="G656" s="54">
        <v>58400</v>
      </c>
      <c r="H656" s="54" t="s">
        <v>2248</v>
      </c>
      <c r="I656" s="54" t="s">
        <v>2258</v>
      </c>
      <c r="J656" s="54" t="s">
        <v>2343</v>
      </c>
    </row>
    <row r="657" spans="1:10">
      <c r="A657" s="54" t="s">
        <v>1228</v>
      </c>
      <c r="B657" s="54" t="s">
        <v>3054</v>
      </c>
      <c r="C657" s="54" t="s">
        <v>2228</v>
      </c>
      <c r="E657" s="54" t="s">
        <v>2234</v>
      </c>
      <c r="F657" s="54" t="s">
        <v>1214</v>
      </c>
      <c r="G657" s="54">
        <v>61300</v>
      </c>
      <c r="H657" s="54" t="s">
        <v>2248</v>
      </c>
      <c r="I657" s="54" t="s">
        <v>2258</v>
      </c>
      <c r="J657" s="54" t="s">
        <v>2343</v>
      </c>
    </row>
    <row r="658" spans="1:10">
      <c r="A658" s="54" t="s">
        <v>1230</v>
      </c>
      <c r="B658" s="54" t="s">
        <v>3055</v>
      </c>
      <c r="C658" s="54" t="s">
        <v>2228</v>
      </c>
      <c r="E658" s="54" t="s">
        <v>2261</v>
      </c>
      <c r="F658" s="54" t="s">
        <v>1214</v>
      </c>
      <c r="G658" s="54">
        <v>74000</v>
      </c>
      <c r="H658" s="54" t="s">
        <v>2248</v>
      </c>
      <c r="I658" s="54" t="s">
        <v>2258</v>
      </c>
      <c r="J658" s="54" t="s">
        <v>2384</v>
      </c>
    </row>
    <row r="659" spans="1:10">
      <c r="A659" s="54" t="s">
        <v>1231</v>
      </c>
      <c r="B659" s="54" t="s">
        <v>2750</v>
      </c>
      <c r="C659" s="54" t="s">
        <v>2228</v>
      </c>
      <c r="E659" s="54" t="s">
        <v>2241</v>
      </c>
      <c r="F659" s="54" t="s">
        <v>1214</v>
      </c>
      <c r="G659" s="54">
        <v>52800</v>
      </c>
      <c r="H659" s="54" t="s">
        <v>2236</v>
      </c>
      <c r="I659" s="54" t="s">
        <v>2258</v>
      </c>
      <c r="J659" s="54" t="s">
        <v>2342</v>
      </c>
    </row>
    <row r="660" spans="1:10">
      <c r="A660" s="54" t="s">
        <v>1232</v>
      </c>
      <c r="B660" s="54" t="s">
        <v>3056</v>
      </c>
      <c r="C660" s="54" t="s">
        <v>2228</v>
      </c>
      <c r="E660" s="54" t="s">
        <v>2241</v>
      </c>
      <c r="F660" s="54" t="s">
        <v>1214</v>
      </c>
      <c r="G660" s="54">
        <v>58100</v>
      </c>
      <c r="H660" s="54" t="s">
        <v>2236</v>
      </c>
      <c r="I660" s="54" t="s">
        <v>2258</v>
      </c>
      <c r="J660" s="54" t="s">
        <v>2340</v>
      </c>
    </row>
    <row r="661" spans="1:10">
      <c r="A661" s="54" t="s">
        <v>1233</v>
      </c>
      <c r="B661" s="54" t="s">
        <v>2775</v>
      </c>
      <c r="C661" s="54" t="s">
        <v>2228</v>
      </c>
      <c r="E661" s="54" t="s">
        <v>2241</v>
      </c>
      <c r="F661" s="54" t="s">
        <v>1214</v>
      </c>
      <c r="G661" s="54">
        <v>56900</v>
      </c>
      <c r="H661" s="54" t="s">
        <v>2236</v>
      </c>
      <c r="I661" s="54" t="s">
        <v>2258</v>
      </c>
      <c r="J661" s="54" t="s">
        <v>2326</v>
      </c>
    </row>
    <row r="662" spans="1:10">
      <c r="A662" s="54" t="s">
        <v>1235</v>
      </c>
      <c r="B662" s="54" t="s">
        <v>3057</v>
      </c>
      <c r="C662" s="54" t="s">
        <v>2228</v>
      </c>
      <c r="E662" s="54" t="s">
        <v>2237</v>
      </c>
      <c r="F662" s="54" t="s">
        <v>1214</v>
      </c>
      <c r="G662" s="54">
        <v>44500</v>
      </c>
      <c r="H662" s="54" t="s">
        <v>2251</v>
      </c>
      <c r="I662" s="54" t="s">
        <v>2258</v>
      </c>
      <c r="J662" s="54" t="s">
        <v>2398</v>
      </c>
    </row>
    <row r="663" spans="1:10">
      <c r="A663" s="54" t="s">
        <v>1236</v>
      </c>
      <c r="B663" s="54" t="s">
        <v>2812</v>
      </c>
      <c r="C663" s="54" t="s">
        <v>2228</v>
      </c>
      <c r="E663" s="54" t="s">
        <v>2237</v>
      </c>
      <c r="F663" s="54" t="s">
        <v>1214</v>
      </c>
      <c r="G663" s="54">
        <v>46700</v>
      </c>
      <c r="H663" s="54" t="s">
        <v>2251</v>
      </c>
      <c r="I663" s="54" t="s">
        <v>2258</v>
      </c>
      <c r="J663" s="54" t="s">
        <v>2350</v>
      </c>
    </row>
    <row r="664" spans="1:10">
      <c r="A664" s="54" t="s">
        <v>1237</v>
      </c>
      <c r="B664" s="54" t="s">
        <v>3057</v>
      </c>
      <c r="C664" s="54" t="s">
        <v>2228</v>
      </c>
      <c r="E664" s="54" t="s">
        <v>2237</v>
      </c>
      <c r="F664" s="54" t="s">
        <v>1214</v>
      </c>
      <c r="G664" s="54">
        <v>46700</v>
      </c>
      <c r="H664" s="54" t="s">
        <v>2251</v>
      </c>
      <c r="I664" s="54" t="s">
        <v>2258</v>
      </c>
      <c r="J664" s="54" t="s">
        <v>2398</v>
      </c>
    </row>
    <row r="665" spans="1:10">
      <c r="A665" s="54" t="s">
        <v>1240</v>
      </c>
      <c r="B665" s="54" t="s">
        <v>3058</v>
      </c>
      <c r="C665" s="54" t="s">
        <v>2228</v>
      </c>
      <c r="E665" s="54" t="s">
        <v>2241</v>
      </c>
      <c r="F665" s="54" t="s">
        <v>1214</v>
      </c>
      <c r="G665" s="54">
        <v>54400</v>
      </c>
      <c r="H665" s="54" t="s">
        <v>2251</v>
      </c>
      <c r="I665" s="54" t="s">
        <v>2258</v>
      </c>
      <c r="J665" s="54" t="s">
        <v>2350</v>
      </c>
    </row>
    <row r="666" spans="1:10">
      <c r="A666" s="54" t="s">
        <v>1242</v>
      </c>
      <c r="B666" s="54" t="s">
        <v>2679</v>
      </c>
      <c r="C666" s="54" t="s">
        <v>2228</v>
      </c>
      <c r="E666" s="54" t="s">
        <v>2255</v>
      </c>
      <c r="F666" s="54" t="s">
        <v>1214</v>
      </c>
      <c r="G666" s="54">
        <v>46000</v>
      </c>
      <c r="H666" s="54" t="s">
        <v>2245</v>
      </c>
      <c r="I666" s="54" t="s">
        <v>2258</v>
      </c>
      <c r="J666" s="54" t="s">
        <v>2351</v>
      </c>
    </row>
    <row r="667" spans="1:10">
      <c r="A667" s="54" t="s">
        <v>1243</v>
      </c>
      <c r="B667" s="54" t="s">
        <v>3059</v>
      </c>
      <c r="C667" s="54" t="s">
        <v>2228</v>
      </c>
      <c r="E667" s="54" t="s">
        <v>2237</v>
      </c>
      <c r="F667" s="54" t="s">
        <v>1214</v>
      </c>
      <c r="G667" s="54">
        <v>47000</v>
      </c>
      <c r="H667" s="54" t="s">
        <v>2245</v>
      </c>
      <c r="I667" s="54" t="s">
        <v>2258</v>
      </c>
      <c r="J667" s="54" t="s">
        <v>2341</v>
      </c>
    </row>
    <row r="668" spans="1:10">
      <c r="A668" s="54" t="s">
        <v>1244</v>
      </c>
      <c r="B668" s="54" t="s">
        <v>3060</v>
      </c>
      <c r="C668" s="54" t="s">
        <v>2228</v>
      </c>
      <c r="E668" s="54" t="s">
        <v>2234</v>
      </c>
      <c r="F668" s="54" t="s">
        <v>1214</v>
      </c>
      <c r="G668" s="54">
        <v>64500</v>
      </c>
      <c r="H668" s="54" t="s">
        <v>2253</v>
      </c>
      <c r="I668" s="54" t="s">
        <v>2260</v>
      </c>
      <c r="J668" s="54" t="s">
        <v>2318</v>
      </c>
    </row>
    <row r="669" spans="1:10">
      <c r="A669" s="54" t="s">
        <v>1246</v>
      </c>
      <c r="B669" s="54" t="s">
        <v>3061</v>
      </c>
      <c r="C669" s="54" t="s">
        <v>2228</v>
      </c>
      <c r="E669" s="54" t="s">
        <v>2261</v>
      </c>
      <c r="F669" s="54" t="s">
        <v>1214</v>
      </c>
      <c r="G669" s="54">
        <v>74800</v>
      </c>
      <c r="H669" s="54" t="s">
        <v>2253</v>
      </c>
      <c r="I669" s="54" t="s">
        <v>2260</v>
      </c>
      <c r="J669" s="54" t="s">
        <v>2329</v>
      </c>
    </row>
    <row r="670" spans="1:10">
      <c r="A670" s="54" t="s">
        <v>1247</v>
      </c>
      <c r="B670" s="54" t="s">
        <v>2782</v>
      </c>
      <c r="C670" s="54" t="s">
        <v>2228</v>
      </c>
      <c r="E670" s="54" t="s">
        <v>2241</v>
      </c>
      <c r="F670" s="54" t="s">
        <v>1214</v>
      </c>
      <c r="G670" s="54">
        <v>61400</v>
      </c>
      <c r="H670" s="54" t="s">
        <v>2248</v>
      </c>
      <c r="I670" s="54" t="s">
        <v>2260</v>
      </c>
      <c r="J670" s="54" t="s">
        <v>2349</v>
      </c>
    </row>
    <row r="671" spans="1:10">
      <c r="A671" s="54" t="s">
        <v>1248</v>
      </c>
      <c r="B671" s="54" t="s">
        <v>3062</v>
      </c>
      <c r="C671" s="54" t="s">
        <v>2228</v>
      </c>
      <c r="E671" s="54" t="s">
        <v>2234</v>
      </c>
      <c r="F671" s="54" t="s">
        <v>1214</v>
      </c>
      <c r="G671" s="54">
        <v>60400</v>
      </c>
      <c r="H671" s="54" t="s">
        <v>2248</v>
      </c>
      <c r="I671" s="54" t="s">
        <v>2260</v>
      </c>
      <c r="J671" s="54" t="s">
        <v>2289</v>
      </c>
    </row>
    <row r="672" spans="1:10">
      <c r="A672" s="54" t="s">
        <v>1249</v>
      </c>
      <c r="B672" s="54" t="s">
        <v>3063</v>
      </c>
      <c r="C672" s="54" t="s">
        <v>2228</v>
      </c>
      <c r="E672" s="54" t="s">
        <v>2261</v>
      </c>
      <c r="F672" s="54" t="s">
        <v>1214</v>
      </c>
      <c r="G672" s="54">
        <v>82600</v>
      </c>
      <c r="H672" s="54" t="s">
        <v>2233</v>
      </c>
      <c r="I672" s="54" t="s">
        <v>2262</v>
      </c>
      <c r="J672" s="54" t="s">
        <v>2339</v>
      </c>
    </row>
    <row r="673" spans="1:10">
      <c r="A673" s="54" t="s">
        <v>1250</v>
      </c>
      <c r="B673" s="54" t="s">
        <v>3063</v>
      </c>
      <c r="C673" s="54" t="s">
        <v>2228</v>
      </c>
      <c r="E673" s="54" t="s">
        <v>2261</v>
      </c>
      <c r="F673" s="54" t="s">
        <v>1214</v>
      </c>
      <c r="G673" s="54">
        <v>89000</v>
      </c>
      <c r="H673" s="54" t="s">
        <v>2233</v>
      </c>
      <c r="I673" s="54" t="s">
        <v>2262</v>
      </c>
      <c r="J673" s="54" t="s">
        <v>2339</v>
      </c>
    </row>
    <row r="674" spans="1:10">
      <c r="A674" s="54" t="s">
        <v>1251</v>
      </c>
      <c r="B674" s="54" t="s">
        <v>3064</v>
      </c>
      <c r="C674" s="54" t="s">
        <v>2228</v>
      </c>
      <c r="E674" s="54" t="s">
        <v>2241</v>
      </c>
      <c r="F674" s="54" t="s">
        <v>1214</v>
      </c>
      <c r="G674" s="54">
        <v>65500</v>
      </c>
      <c r="H674" s="54" t="s">
        <v>2253</v>
      </c>
      <c r="I674" s="54" t="s">
        <v>2262</v>
      </c>
      <c r="J674" s="54" t="s">
        <v>2317</v>
      </c>
    </row>
    <row r="675" spans="1:10">
      <c r="A675" s="54" t="s">
        <v>1252</v>
      </c>
      <c r="B675" s="54" t="s">
        <v>3065</v>
      </c>
      <c r="C675" s="54" t="s">
        <v>2228</v>
      </c>
      <c r="E675" s="54" t="s">
        <v>2234</v>
      </c>
      <c r="F675" s="54" t="s">
        <v>1214</v>
      </c>
      <c r="G675" s="54">
        <v>70200</v>
      </c>
      <c r="H675" s="54" t="s">
        <v>2253</v>
      </c>
      <c r="I675" s="54" t="s">
        <v>2262</v>
      </c>
      <c r="J675" s="54" t="s">
        <v>2342</v>
      </c>
    </row>
    <row r="676" spans="1:10">
      <c r="A676" s="54" t="s">
        <v>1253</v>
      </c>
      <c r="B676" s="54" t="s">
        <v>2688</v>
      </c>
      <c r="C676" s="54" t="s">
        <v>2228</v>
      </c>
      <c r="E676" s="54" t="s">
        <v>2234</v>
      </c>
      <c r="F676" s="54" t="s">
        <v>1214</v>
      </c>
      <c r="G676" s="54">
        <v>73800</v>
      </c>
      <c r="H676" s="54" t="s">
        <v>2253</v>
      </c>
      <c r="I676" s="54" t="s">
        <v>2262</v>
      </c>
      <c r="J676" s="54" t="s">
        <v>2349</v>
      </c>
    </row>
    <row r="677" spans="1:10">
      <c r="A677" s="54" t="s">
        <v>1254</v>
      </c>
      <c r="B677" s="54" t="s">
        <v>2688</v>
      </c>
      <c r="C677" s="54" t="s">
        <v>2228</v>
      </c>
      <c r="E677" s="54" t="s">
        <v>2234</v>
      </c>
      <c r="F677" s="54" t="s">
        <v>1214</v>
      </c>
      <c r="G677" s="54">
        <v>74000</v>
      </c>
      <c r="H677" s="54" t="s">
        <v>2253</v>
      </c>
      <c r="I677" s="54" t="s">
        <v>2262</v>
      </c>
      <c r="J677" s="54" t="s">
        <v>2349</v>
      </c>
    </row>
    <row r="678" spans="1:10">
      <c r="A678" s="54" t="s">
        <v>1255</v>
      </c>
      <c r="B678" s="54" t="s">
        <v>2783</v>
      </c>
      <c r="C678" s="54" t="s">
        <v>2228</v>
      </c>
      <c r="E678" s="54" t="s">
        <v>2234</v>
      </c>
      <c r="F678" s="54" t="s">
        <v>1214</v>
      </c>
      <c r="G678" s="54">
        <v>77300</v>
      </c>
      <c r="H678" s="54" t="s">
        <v>2253</v>
      </c>
      <c r="I678" s="54" t="s">
        <v>2262</v>
      </c>
      <c r="J678" s="54" t="s">
        <v>2384</v>
      </c>
    </row>
    <row r="679" spans="1:10">
      <c r="A679" s="54" t="s">
        <v>1257</v>
      </c>
      <c r="B679" s="54" t="s">
        <v>3066</v>
      </c>
      <c r="C679" s="54" t="s">
        <v>2228</v>
      </c>
      <c r="E679" s="54" t="s">
        <v>2261</v>
      </c>
      <c r="F679" s="54" t="s">
        <v>1214</v>
      </c>
      <c r="G679" s="54">
        <v>81000</v>
      </c>
      <c r="H679" s="54" t="s">
        <v>2253</v>
      </c>
      <c r="I679" s="54" t="s">
        <v>2262</v>
      </c>
      <c r="J679" s="54" t="s">
        <v>2288</v>
      </c>
    </row>
    <row r="680" spans="1:10">
      <c r="A680" s="54" t="s">
        <v>1258</v>
      </c>
      <c r="B680" s="54" t="s">
        <v>2689</v>
      </c>
      <c r="C680" s="54" t="s">
        <v>2228</v>
      </c>
      <c r="E680" s="54" t="s">
        <v>2241</v>
      </c>
      <c r="F680" s="54" t="s">
        <v>1214</v>
      </c>
      <c r="G680" s="54">
        <v>60600</v>
      </c>
      <c r="H680" s="54" t="s">
        <v>2248</v>
      </c>
      <c r="I680" s="54" t="s">
        <v>2262</v>
      </c>
      <c r="J680" s="54" t="s">
        <v>2356</v>
      </c>
    </row>
    <row r="681" spans="1:10">
      <c r="A681" s="54" t="s">
        <v>1259</v>
      </c>
      <c r="B681" s="54" t="s">
        <v>2785</v>
      </c>
      <c r="C681" s="54" t="s">
        <v>2228</v>
      </c>
      <c r="E681" s="54" t="s">
        <v>2241</v>
      </c>
      <c r="F681" s="54" t="s">
        <v>1214</v>
      </c>
      <c r="G681" s="54">
        <v>66700</v>
      </c>
      <c r="H681" s="54" t="s">
        <v>2248</v>
      </c>
      <c r="I681" s="54" t="s">
        <v>2262</v>
      </c>
      <c r="J681" s="54" t="s">
        <v>2332</v>
      </c>
    </row>
    <row r="682" spans="1:10">
      <c r="A682" s="54" t="s">
        <v>1260</v>
      </c>
      <c r="B682" s="54" t="s">
        <v>2690</v>
      </c>
      <c r="C682" s="54" t="s">
        <v>2228</v>
      </c>
      <c r="E682" s="54" t="s">
        <v>2234</v>
      </c>
      <c r="F682" s="54" t="s">
        <v>1214</v>
      </c>
      <c r="G682" s="54">
        <v>66500</v>
      </c>
      <c r="H682" s="54" t="s">
        <v>2248</v>
      </c>
      <c r="I682" s="54" t="s">
        <v>2262</v>
      </c>
      <c r="J682" s="54" t="s">
        <v>2357</v>
      </c>
    </row>
    <row r="683" spans="1:10">
      <c r="A683" s="54" t="s">
        <v>1261</v>
      </c>
      <c r="B683" s="54" t="s">
        <v>2771</v>
      </c>
      <c r="C683" s="54" t="s">
        <v>2228</v>
      </c>
      <c r="E683" s="54" t="s">
        <v>2237</v>
      </c>
      <c r="F683" s="54" t="s">
        <v>1214</v>
      </c>
      <c r="G683" s="54">
        <v>49800</v>
      </c>
      <c r="H683" s="54" t="s">
        <v>2236</v>
      </c>
      <c r="I683" s="54" t="s">
        <v>2262</v>
      </c>
      <c r="J683" s="54" t="s">
        <v>2357</v>
      </c>
    </row>
    <row r="684" spans="1:10">
      <c r="A684" s="54" t="s">
        <v>1262</v>
      </c>
      <c r="B684" s="54" t="s">
        <v>3067</v>
      </c>
      <c r="C684" s="54" t="s">
        <v>2228</v>
      </c>
      <c r="E684" s="54" t="s">
        <v>2241</v>
      </c>
      <c r="F684" s="54" t="s">
        <v>1214</v>
      </c>
      <c r="G684" s="54">
        <v>55900</v>
      </c>
      <c r="H684" s="54" t="s">
        <v>2236</v>
      </c>
      <c r="I684" s="54" t="s">
        <v>2262</v>
      </c>
      <c r="J684" s="54" t="s">
        <v>2403</v>
      </c>
    </row>
    <row r="685" spans="1:10">
      <c r="A685" s="54" t="s">
        <v>1264</v>
      </c>
      <c r="B685" s="54" t="s">
        <v>3068</v>
      </c>
      <c r="C685" s="54" t="s">
        <v>2228</v>
      </c>
      <c r="E685" s="54" t="s">
        <v>2234</v>
      </c>
      <c r="F685" s="54" t="s">
        <v>1214</v>
      </c>
      <c r="G685" s="54">
        <v>63100</v>
      </c>
      <c r="H685" s="54" t="s">
        <v>2236</v>
      </c>
      <c r="I685" s="54" t="s">
        <v>2262</v>
      </c>
      <c r="J685" s="54" t="s">
        <v>2365</v>
      </c>
    </row>
    <row r="686" spans="1:10">
      <c r="A686" s="54" t="s">
        <v>1265</v>
      </c>
      <c r="B686" s="54" t="s">
        <v>3069</v>
      </c>
      <c r="C686" s="54" t="s">
        <v>2228</v>
      </c>
      <c r="E686" s="54" t="s">
        <v>2237</v>
      </c>
      <c r="F686" s="54" t="s">
        <v>1214</v>
      </c>
      <c r="G686" s="54">
        <v>50200</v>
      </c>
      <c r="H686" s="54" t="s">
        <v>2251</v>
      </c>
      <c r="I686" s="54" t="s">
        <v>2262</v>
      </c>
      <c r="J686" s="54" t="s">
        <v>2439</v>
      </c>
    </row>
    <row r="687" spans="1:10">
      <c r="A687" s="54" t="s">
        <v>1266</v>
      </c>
      <c r="B687" s="54" t="s">
        <v>2978</v>
      </c>
      <c r="C687" s="54" t="s">
        <v>2228</v>
      </c>
      <c r="E687" s="54" t="s">
        <v>2261</v>
      </c>
      <c r="F687" s="54" t="s">
        <v>1214</v>
      </c>
      <c r="G687" s="54">
        <v>122000</v>
      </c>
      <c r="H687" s="54" t="s">
        <v>2233</v>
      </c>
      <c r="I687" s="54" t="s">
        <v>2264</v>
      </c>
      <c r="J687" s="54" t="s">
        <v>2410</v>
      </c>
    </row>
    <row r="688" spans="1:10">
      <c r="A688" s="54" t="s">
        <v>1267</v>
      </c>
      <c r="B688" s="54" t="s">
        <v>3070</v>
      </c>
      <c r="C688" s="54" t="s">
        <v>2228</v>
      </c>
      <c r="E688" s="54" t="s">
        <v>2261</v>
      </c>
      <c r="F688" s="54" t="s">
        <v>1214</v>
      </c>
      <c r="G688" s="54">
        <v>91700</v>
      </c>
      <c r="H688" s="54" t="s">
        <v>2233</v>
      </c>
      <c r="I688" s="54" t="s">
        <v>2264</v>
      </c>
      <c r="J688" s="54" t="s">
        <v>2342</v>
      </c>
    </row>
    <row r="689" spans="1:10">
      <c r="A689" s="54" t="s">
        <v>1268</v>
      </c>
      <c r="B689" s="54" t="s">
        <v>2694</v>
      </c>
      <c r="C689" s="54" t="s">
        <v>2228</v>
      </c>
      <c r="E689" s="54" t="s">
        <v>2234</v>
      </c>
      <c r="F689" s="54" t="s">
        <v>1214</v>
      </c>
      <c r="G689" s="54">
        <v>74200</v>
      </c>
      <c r="H689" s="54" t="s">
        <v>2253</v>
      </c>
      <c r="I689" s="54" t="s">
        <v>2264</v>
      </c>
      <c r="J689" s="54" t="s">
        <v>2361</v>
      </c>
    </row>
    <row r="690" spans="1:10">
      <c r="A690" s="54" t="s">
        <v>1269</v>
      </c>
      <c r="B690" s="54" t="s">
        <v>3071</v>
      </c>
      <c r="C690" s="54" t="s">
        <v>2228</v>
      </c>
      <c r="E690" s="54" t="s">
        <v>2261</v>
      </c>
      <c r="F690" s="54" t="s">
        <v>1214</v>
      </c>
      <c r="G690" s="54">
        <v>83500</v>
      </c>
      <c r="H690" s="54" t="s">
        <v>2253</v>
      </c>
      <c r="I690" s="54" t="s">
        <v>2264</v>
      </c>
      <c r="J690" s="54" t="s">
        <v>2351</v>
      </c>
    </row>
    <row r="691" spans="1:10">
      <c r="A691" s="54" t="s">
        <v>1270</v>
      </c>
      <c r="B691" s="54" t="s">
        <v>2793</v>
      </c>
      <c r="C691" s="54" t="s">
        <v>2228</v>
      </c>
      <c r="E691" s="54" t="s">
        <v>2241</v>
      </c>
      <c r="F691" s="54" t="s">
        <v>1214</v>
      </c>
      <c r="G691" s="54">
        <v>61500</v>
      </c>
      <c r="H691" s="54" t="s">
        <v>2248</v>
      </c>
      <c r="I691" s="54" t="s">
        <v>2264</v>
      </c>
      <c r="J691" s="54" t="s">
        <v>2365</v>
      </c>
    </row>
    <row r="692" spans="1:10">
      <c r="A692" s="54" t="s">
        <v>1271</v>
      </c>
      <c r="B692" s="54" t="s">
        <v>3072</v>
      </c>
      <c r="C692" s="54" t="s">
        <v>2228</v>
      </c>
      <c r="E692" s="54" t="s">
        <v>2234</v>
      </c>
      <c r="F692" s="54" t="s">
        <v>1214</v>
      </c>
      <c r="G692" s="54">
        <v>71400</v>
      </c>
      <c r="H692" s="54" t="s">
        <v>2248</v>
      </c>
      <c r="I692" s="54" t="s">
        <v>2264</v>
      </c>
      <c r="J692" s="54" t="s">
        <v>2350</v>
      </c>
    </row>
    <row r="693" spans="1:10">
      <c r="A693" s="54" t="s">
        <v>1273</v>
      </c>
      <c r="B693" s="54" t="s">
        <v>3073</v>
      </c>
      <c r="C693" s="54" t="s">
        <v>2228</v>
      </c>
      <c r="E693" s="54" t="s">
        <v>2241</v>
      </c>
      <c r="F693" s="54" t="s">
        <v>1214</v>
      </c>
      <c r="G693" s="54">
        <v>63300</v>
      </c>
      <c r="H693" s="54" t="s">
        <v>2236</v>
      </c>
      <c r="I693" s="54" t="s">
        <v>2264</v>
      </c>
      <c r="J693" s="54" t="s">
        <v>2440</v>
      </c>
    </row>
    <row r="694" spans="1:10">
      <c r="A694" s="54" t="s">
        <v>1274</v>
      </c>
      <c r="B694" s="54" t="s">
        <v>3074</v>
      </c>
      <c r="C694" s="54" t="s">
        <v>2228</v>
      </c>
      <c r="E694" s="54" t="s">
        <v>2237</v>
      </c>
      <c r="F694" s="54" t="s">
        <v>1214</v>
      </c>
      <c r="G694" s="54">
        <v>49200</v>
      </c>
      <c r="H694" s="54" t="s">
        <v>2251</v>
      </c>
      <c r="I694" s="54" t="s">
        <v>2264</v>
      </c>
      <c r="J694" s="54" t="s">
        <v>2352</v>
      </c>
    </row>
    <row r="695" spans="1:10">
      <c r="A695" s="54" t="s">
        <v>1275</v>
      </c>
      <c r="B695" s="54" t="s">
        <v>3075</v>
      </c>
      <c r="C695" s="54" t="s">
        <v>2228</v>
      </c>
      <c r="E695" s="54" t="s">
        <v>2242</v>
      </c>
      <c r="F695" s="54" t="s">
        <v>1214</v>
      </c>
      <c r="G695" s="54">
        <v>103100</v>
      </c>
      <c r="H695" s="54" t="s">
        <v>2259</v>
      </c>
      <c r="I695" s="54" t="s">
        <v>2232</v>
      </c>
      <c r="J695" s="54" t="s">
        <v>2343</v>
      </c>
    </row>
    <row r="696" spans="1:10">
      <c r="A696" s="54" t="s">
        <v>1276</v>
      </c>
      <c r="B696" s="54" t="s">
        <v>2576</v>
      </c>
      <c r="C696" s="54" t="s">
        <v>2228</v>
      </c>
      <c r="E696" s="54" t="s">
        <v>2234</v>
      </c>
      <c r="F696" s="54" t="s">
        <v>1214</v>
      </c>
      <c r="G696" s="54">
        <v>88400</v>
      </c>
      <c r="H696" s="54" t="s">
        <v>2233</v>
      </c>
      <c r="I696" s="54" t="s">
        <v>2232</v>
      </c>
      <c r="J696" s="54" t="s">
        <v>2288</v>
      </c>
    </row>
    <row r="697" spans="1:10">
      <c r="A697" s="54" t="s">
        <v>1278</v>
      </c>
      <c r="B697" s="54" t="s">
        <v>3076</v>
      </c>
      <c r="C697" s="54" t="s">
        <v>2228</v>
      </c>
      <c r="E697" s="54" t="s">
        <v>2261</v>
      </c>
      <c r="F697" s="54" t="s">
        <v>1214</v>
      </c>
      <c r="G697" s="54">
        <v>91400</v>
      </c>
      <c r="H697" s="54" t="s">
        <v>2233</v>
      </c>
      <c r="I697" s="54" t="s">
        <v>2232</v>
      </c>
      <c r="J697" s="54" t="s">
        <v>2350</v>
      </c>
    </row>
    <row r="698" spans="1:10">
      <c r="A698" s="54" t="s">
        <v>1279</v>
      </c>
      <c r="B698" s="54" t="s">
        <v>3077</v>
      </c>
      <c r="C698" s="54" t="s">
        <v>2228</v>
      </c>
      <c r="E698" s="54" t="s">
        <v>2261</v>
      </c>
      <c r="F698" s="54" t="s">
        <v>1214</v>
      </c>
      <c r="G698" s="54">
        <v>105400</v>
      </c>
      <c r="H698" s="54" t="s">
        <v>2233</v>
      </c>
      <c r="I698" s="54" t="s">
        <v>2232</v>
      </c>
      <c r="J698" s="54" t="s">
        <v>2356</v>
      </c>
    </row>
    <row r="699" spans="1:10">
      <c r="A699" s="54" t="s">
        <v>1280</v>
      </c>
      <c r="B699" s="54" t="s">
        <v>3078</v>
      </c>
      <c r="C699" s="54" t="s">
        <v>2228</v>
      </c>
      <c r="E699" s="54" t="s">
        <v>2242</v>
      </c>
      <c r="F699" s="54" t="s">
        <v>1214</v>
      </c>
      <c r="G699" s="54">
        <v>107900</v>
      </c>
      <c r="H699" s="54" t="s">
        <v>2233</v>
      </c>
      <c r="I699" s="54" t="s">
        <v>2232</v>
      </c>
      <c r="J699" s="54" t="s">
        <v>2356</v>
      </c>
    </row>
    <row r="700" spans="1:10">
      <c r="A700" s="54" t="s">
        <v>1281</v>
      </c>
      <c r="B700" s="54" t="s">
        <v>3079</v>
      </c>
      <c r="C700" s="54" t="s">
        <v>2228</v>
      </c>
      <c r="E700" s="54" t="s">
        <v>2242</v>
      </c>
      <c r="F700" s="54" t="s">
        <v>1214</v>
      </c>
      <c r="G700" s="54">
        <v>98100</v>
      </c>
      <c r="H700" s="54" t="s">
        <v>2233</v>
      </c>
      <c r="I700" s="54" t="s">
        <v>2232</v>
      </c>
      <c r="J700" s="54" t="s">
        <v>2361</v>
      </c>
    </row>
    <row r="701" spans="1:10">
      <c r="A701" s="54" t="s">
        <v>1282</v>
      </c>
      <c r="B701" s="54" t="s">
        <v>2699</v>
      </c>
      <c r="C701" s="54" t="s">
        <v>2228</v>
      </c>
      <c r="E701" s="54" t="s">
        <v>2234</v>
      </c>
      <c r="F701" s="54" t="s">
        <v>1214</v>
      </c>
      <c r="G701" s="54">
        <v>72000</v>
      </c>
      <c r="H701" s="54" t="s">
        <v>2253</v>
      </c>
      <c r="I701" s="54" t="s">
        <v>2232</v>
      </c>
      <c r="J701" s="54" t="s">
        <v>2365</v>
      </c>
    </row>
    <row r="702" spans="1:10">
      <c r="A702" s="54" t="s">
        <v>1283</v>
      </c>
      <c r="B702" s="54" t="s">
        <v>2795</v>
      </c>
      <c r="C702" s="54" t="s">
        <v>2228</v>
      </c>
      <c r="E702" s="54" t="s">
        <v>2234</v>
      </c>
      <c r="F702" s="54" t="s">
        <v>1214</v>
      </c>
      <c r="G702" s="54">
        <v>75600</v>
      </c>
      <c r="H702" s="54" t="s">
        <v>2253</v>
      </c>
      <c r="I702" s="54" t="s">
        <v>2232</v>
      </c>
      <c r="J702" s="54" t="s">
        <v>2352</v>
      </c>
    </row>
    <row r="703" spans="1:10">
      <c r="A703" s="54" t="s">
        <v>1284</v>
      </c>
      <c r="B703" s="54" t="s">
        <v>3080</v>
      </c>
      <c r="C703" s="54" t="s">
        <v>2228</v>
      </c>
      <c r="E703" s="54" t="s">
        <v>2261</v>
      </c>
      <c r="F703" s="54" t="s">
        <v>1214</v>
      </c>
      <c r="G703" s="54">
        <v>95600</v>
      </c>
      <c r="H703" s="54" t="s">
        <v>2253</v>
      </c>
      <c r="I703" s="54" t="s">
        <v>2232</v>
      </c>
      <c r="J703" s="54" t="s">
        <v>2365</v>
      </c>
    </row>
    <row r="704" spans="1:10">
      <c r="A704" s="54" t="s">
        <v>1285</v>
      </c>
      <c r="B704" s="54" t="s">
        <v>3081</v>
      </c>
      <c r="C704" s="54" t="s">
        <v>2228</v>
      </c>
      <c r="E704" s="54" t="s">
        <v>2261</v>
      </c>
      <c r="F704" s="54" t="s">
        <v>1214</v>
      </c>
      <c r="G704" s="54">
        <v>88900</v>
      </c>
      <c r="H704" s="54" t="s">
        <v>2253</v>
      </c>
      <c r="I704" s="54" t="s">
        <v>2232</v>
      </c>
      <c r="J704" s="54" t="s">
        <v>2365</v>
      </c>
    </row>
    <row r="705" spans="1:10">
      <c r="A705" s="54" t="s">
        <v>1286</v>
      </c>
      <c r="B705" s="54" t="s">
        <v>3082</v>
      </c>
      <c r="C705" s="54" t="s">
        <v>2228</v>
      </c>
      <c r="E705" s="54" t="s">
        <v>2241</v>
      </c>
      <c r="F705" s="54" t="s">
        <v>1214</v>
      </c>
      <c r="G705" s="54">
        <v>68300</v>
      </c>
      <c r="H705" s="54" t="s">
        <v>2248</v>
      </c>
      <c r="I705" s="54" t="s">
        <v>2232</v>
      </c>
      <c r="J705" s="54" t="s">
        <v>2441</v>
      </c>
    </row>
    <row r="706" spans="1:10">
      <c r="A706" s="54" t="s">
        <v>1287</v>
      </c>
      <c r="B706" s="54" t="s">
        <v>3083</v>
      </c>
      <c r="C706" s="54" t="s">
        <v>2228</v>
      </c>
      <c r="E706" s="54" t="s">
        <v>2234</v>
      </c>
      <c r="F706" s="54" t="s">
        <v>1214</v>
      </c>
      <c r="G706" s="54">
        <v>79400</v>
      </c>
      <c r="H706" s="54" t="s">
        <v>2248</v>
      </c>
      <c r="I706" s="54" t="s">
        <v>2232</v>
      </c>
      <c r="J706" s="54" t="s">
        <v>2440</v>
      </c>
    </row>
    <row r="707" spans="1:10">
      <c r="A707" s="54" t="s">
        <v>1289</v>
      </c>
      <c r="B707" s="54" t="s">
        <v>3084</v>
      </c>
      <c r="C707" s="54" t="s">
        <v>2228</v>
      </c>
      <c r="E707" s="54" t="s">
        <v>2261</v>
      </c>
      <c r="F707" s="54" t="s">
        <v>1214</v>
      </c>
      <c r="G707" s="54">
        <v>85000</v>
      </c>
      <c r="H707" s="54" t="s">
        <v>2248</v>
      </c>
      <c r="I707" s="54" t="s">
        <v>2232</v>
      </c>
      <c r="J707" s="54" t="s">
        <v>2404</v>
      </c>
    </row>
    <row r="708" spans="1:10">
      <c r="A708" s="54" t="s">
        <v>1290</v>
      </c>
      <c r="B708" s="54" t="s">
        <v>2773</v>
      </c>
      <c r="C708" s="54" t="s">
        <v>2228</v>
      </c>
      <c r="E708" s="54" t="s">
        <v>2241</v>
      </c>
      <c r="F708" s="54" t="s">
        <v>1214</v>
      </c>
      <c r="G708" s="54">
        <v>65800</v>
      </c>
      <c r="H708" s="54" t="s">
        <v>2236</v>
      </c>
      <c r="I708" s="54" t="s">
        <v>2232</v>
      </c>
      <c r="J708" s="54" t="s">
        <v>2359</v>
      </c>
    </row>
    <row r="709" spans="1:10">
      <c r="A709" s="54" t="s">
        <v>1291</v>
      </c>
      <c r="B709" s="54" t="s">
        <v>3085</v>
      </c>
      <c r="C709" s="54" t="s">
        <v>2228</v>
      </c>
      <c r="E709" s="54" t="s">
        <v>2261</v>
      </c>
      <c r="F709" s="54" t="s">
        <v>1214</v>
      </c>
      <c r="G709" s="54">
        <v>113500</v>
      </c>
      <c r="H709" s="54" t="s">
        <v>2259</v>
      </c>
      <c r="I709" s="54" t="s">
        <v>2265</v>
      </c>
      <c r="J709" s="54" t="s">
        <v>2342</v>
      </c>
    </row>
    <row r="710" spans="1:10">
      <c r="A710" s="54" t="s">
        <v>1293</v>
      </c>
      <c r="B710" s="54" t="s">
        <v>3086</v>
      </c>
      <c r="C710" s="54" t="s">
        <v>2228</v>
      </c>
      <c r="E710" s="54" t="s">
        <v>2250</v>
      </c>
      <c r="F710" s="54" t="s">
        <v>1214</v>
      </c>
      <c r="G710" s="54">
        <v>107500</v>
      </c>
      <c r="H710" s="54" t="s">
        <v>2259</v>
      </c>
      <c r="I710" s="54" t="s">
        <v>2265</v>
      </c>
      <c r="J710" s="54" t="s">
        <v>2356</v>
      </c>
    </row>
    <row r="711" spans="1:10">
      <c r="A711" s="54" t="s">
        <v>1294</v>
      </c>
      <c r="B711" s="54" t="s">
        <v>2903</v>
      </c>
      <c r="C711" s="54" t="s">
        <v>2228</v>
      </c>
      <c r="E711" s="54" t="s">
        <v>2234</v>
      </c>
      <c r="F711" s="54" t="s">
        <v>1214</v>
      </c>
      <c r="G711" s="54">
        <v>87500</v>
      </c>
      <c r="H711" s="54" t="s">
        <v>2233</v>
      </c>
      <c r="I711" s="54" t="s">
        <v>2265</v>
      </c>
      <c r="J711" s="54" t="s">
        <v>2361</v>
      </c>
    </row>
    <row r="712" spans="1:10">
      <c r="A712" s="54" t="s">
        <v>1296</v>
      </c>
      <c r="B712" s="54" t="s">
        <v>3087</v>
      </c>
      <c r="C712" s="54" t="s">
        <v>2228</v>
      </c>
      <c r="E712" s="54" t="s">
        <v>2261</v>
      </c>
      <c r="F712" s="54" t="s">
        <v>1214</v>
      </c>
      <c r="G712" s="54">
        <v>93300</v>
      </c>
      <c r="H712" s="54" t="s">
        <v>2233</v>
      </c>
      <c r="I712" s="54" t="s">
        <v>2265</v>
      </c>
      <c r="J712" s="54" t="s">
        <v>2357</v>
      </c>
    </row>
    <row r="713" spans="1:10">
      <c r="A713" s="54" t="s">
        <v>1297</v>
      </c>
      <c r="B713" s="54" t="s">
        <v>3088</v>
      </c>
      <c r="C713" s="54" t="s">
        <v>2228</v>
      </c>
      <c r="E713" s="54" t="s">
        <v>2242</v>
      </c>
      <c r="F713" s="54" t="s">
        <v>1214</v>
      </c>
      <c r="G713" s="54">
        <v>103100</v>
      </c>
      <c r="H713" s="54" t="s">
        <v>2233</v>
      </c>
      <c r="I713" s="54" t="s">
        <v>2265</v>
      </c>
      <c r="J713" s="54" t="s">
        <v>2365</v>
      </c>
    </row>
    <row r="714" spans="1:10">
      <c r="A714" s="54" t="s">
        <v>1299</v>
      </c>
      <c r="B714" s="54" t="s">
        <v>3089</v>
      </c>
      <c r="C714" s="54" t="s">
        <v>2228</v>
      </c>
      <c r="E714" s="54" t="s">
        <v>2234</v>
      </c>
      <c r="F714" s="54" t="s">
        <v>1214</v>
      </c>
      <c r="G714" s="54">
        <v>81700</v>
      </c>
      <c r="H714" s="54" t="s">
        <v>2253</v>
      </c>
      <c r="I714" s="54" t="s">
        <v>2265</v>
      </c>
      <c r="J714" s="54" t="s">
        <v>2441</v>
      </c>
    </row>
    <row r="715" spans="1:10">
      <c r="A715" s="54" t="s">
        <v>1300</v>
      </c>
      <c r="B715" s="54" t="s">
        <v>3090</v>
      </c>
      <c r="C715" s="54" t="s">
        <v>2228</v>
      </c>
      <c r="E715" s="54" t="s">
        <v>2261</v>
      </c>
      <c r="F715" s="54" t="s">
        <v>1214</v>
      </c>
      <c r="G715" s="54">
        <v>92300</v>
      </c>
      <c r="H715" s="54" t="s">
        <v>2253</v>
      </c>
      <c r="I715" s="54" t="s">
        <v>2265</v>
      </c>
      <c r="J715" s="54" t="s">
        <v>2440</v>
      </c>
    </row>
    <row r="716" spans="1:10">
      <c r="A716" s="54" t="s">
        <v>1301</v>
      </c>
      <c r="B716" s="54" t="s">
        <v>3091</v>
      </c>
      <c r="C716" s="54" t="s">
        <v>2228</v>
      </c>
      <c r="E716" s="54" t="s">
        <v>2242</v>
      </c>
      <c r="F716" s="54" t="s">
        <v>1214</v>
      </c>
      <c r="G716" s="54">
        <v>97000</v>
      </c>
      <c r="H716" s="54" t="s">
        <v>2253</v>
      </c>
      <c r="I716" s="54" t="s">
        <v>2265</v>
      </c>
      <c r="J716" s="54" t="s">
        <v>2442</v>
      </c>
    </row>
    <row r="717" spans="1:10">
      <c r="A717" s="54" t="s">
        <v>1302</v>
      </c>
      <c r="B717" s="54" t="s">
        <v>3092</v>
      </c>
      <c r="C717" s="54" t="s">
        <v>2228</v>
      </c>
      <c r="E717" s="54" t="s">
        <v>2261</v>
      </c>
      <c r="F717" s="54" t="s">
        <v>1214</v>
      </c>
      <c r="G717" s="54">
        <v>103300</v>
      </c>
      <c r="H717" s="54" t="s">
        <v>2253</v>
      </c>
      <c r="I717" s="54" t="s">
        <v>2265</v>
      </c>
      <c r="J717" s="54" t="s">
        <v>2443</v>
      </c>
    </row>
    <row r="718" spans="1:10">
      <c r="A718" s="54" t="s">
        <v>1305</v>
      </c>
      <c r="B718" s="54" t="s">
        <v>3093</v>
      </c>
      <c r="C718" s="54" t="s">
        <v>2228</v>
      </c>
      <c r="E718" s="54" t="s">
        <v>2234</v>
      </c>
      <c r="F718" s="54" t="s">
        <v>1214</v>
      </c>
      <c r="G718" s="54">
        <v>78700</v>
      </c>
      <c r="H718" s="54" t="s">
        <v>2248</v>
      </c>
      <c r="I718" s="54" t="s">
        <v>2265</v>
      </c>
      <c r="J718" s="54" t="s">
        <v>2444</v>
      </c>
    </row>
    <row r="719" spans="1:10">
      <c r="A719" s="54" t="s">
        <v>1306</v>
      </c>
      <c r="B719" s="54" t="s">
        <v>2801</v>
      </c>
      <c r="C719" s="54" t="s">
        <v>2228</v>
      </c>
      <c r="E719" s="54" t="s">
        <v>2261</v>
      </c>
      <c r="F719" s="54" t="s">
        <v>1214</v>
      </c>
      <c r="G719" s="54">
        <v>104800</v>
      </c>
      <c r="H719" s="54" t="s">
        <v>2259</v>
      </c>
      <c r="I719" s="54" t="s">
        <v>2274</v>
      </c>
      <c r="J719" s="54" t="s">
        <v>2356</v>
      </c>
    </row>
    <row r="720" spans="1:10">
      <c r="A720" s="54" t="s">
        <v>1307</v>
      </c>
      <c r="B720" s="54" t="s">
        <v>3016</v>
      </c>
      <c r="C720" s="54" t="s">
        <v>2228</v>
      </c>
      <c r="E720" s="54" t="s">
        <v>2261</v>
      </c>
      <c r="F720" s="54" t="s">
        <v>1214</v>
      </c>
      <c r="G720" s="54">
        <v>134100</v>
      </c>
      <c r="H720" s="54" t="s">
        <v>2259</v>
      </c>
      <c r="I720" s="54" t="s">
        <v>2274</v>
      </c>
      <c r="J720" s="54" t="s">
        <v>2436</v>
      </c>
    </row>
    <row r="721" spans="1:10">
      <c r="A721" s="54" t="s">
        <v>1309</v>
      </c>
      <c r="B721" s="54" t="s">
        <v>3094</v>
      </c>
      <c r="C721" s="54" t="s">
        <v>2228</v>
      </c>
      <c r="E721" s="54" t="s">
        <v>2250</v>
      </c>
      <c r="F721" s="54" t="s">
        <v>1214</v>
      </c>
      <c r="G721" s="54">
        <v>114200</v>
      </c>
      <c r="H721" s="54" t="s">
        <v>2259</v>
      </c>
      <c r="I721" s="54" t="s">
        <v>2274</v>
      </c>
      <c r="J721" s="54" t="s">
        <v>2361</v>
      </c>
    </row>
    <row r="722" spans="1:10">
      <c r="A722" s="54" t="s">
        <v>1310</v>
      </c>
      <c r="B722" s="54" t="s">
        <v>3095</v>
      </c>
      <c r="C722" s="54" t="s">
        <v>2228</v>
      </c>
      <c r="E722" s="54" t="s">
        <v>2234</v>
      </c>
      <c r="F722" s="54" t="s">
        <v>1214</v>
      </c>
      <c r="G722" s="54">
        <v>87900</v>
      </c>
      <c r="H722" s="54" t="s">
        <v>2233</v>
      </c>
      <c r="I722" s="54" t="s">
        <v>2274</v>
      </c>
      <c r="J722" s="54" t="s">
        <v>2365</v>
      </c>
    </row>
    <row r="723" spans="1:10">
      <c r="A723" s="54" t="s">
        <v>1312</v>
      </c>
      <c r="B723" s="54" t="s">
        <v>3096</v>
      </c>
      <c r="C723" s="54" t="s">
        <v>2228</v>
      </c>
      <c r="E723" s="54" t="s">
        <v>2261</v>
      </c>
      <c r="F723" s="54" t="s">
        <v>1214</v>
      </c>
      <c r="G723" s="54">
        <v>98000</v>
      </c>
      <c r="H723" s="54" t="s">
        <v>2233</v>
      </c>
      <c r="I723" s="54" t="s">
        <v>2274</v>
      </c>
      <c r="J723" s="54" t="s">
        <v>2403</v>
      </c>
    </row>
    <row r="724" spans="1:10">
      <c r="A724" s="54" t="s">
        <v>1314</v>
      </c>
      <c r="B724" s="54" t="s">
        <v>3097</v>
      </c>
      <c r="C724" s="54" t="s">
        <v>2228</v>
      </c>
      <c r="E724" s="54" t="s">
        <v>2242</v>
      </c>
      <c r="F724" s="54" t="s">
        <v>1214</v>
      </c>
      <c r="G724" s="54">
        <v>108300</v>
      </c>
      <c r="H724" s="54" t="s">
        <v>2233</v>
      </c>
      <c r="I724" s="54" t="s">
        <v>2274</v>
      </c>
      <c r="J724" s="54" t="s">
        <v>2441</v>
      </c>
    </row>
    <row r="725" spans="1:10">
      <c r="A725" s="54" t="s">
        <v>1316</v>
      </c>
      <c r="B725" s="54" t="s">
        <v>3098</v>
      </c>
      <c r="C725" s="54" t="s">
        <v>2228</v>
      </c>
      <c r="E725" s="54" t="s">
        <v>2241</v>
      </c>
      <c r="F725" s="54" t="s">
        <v>1214</v>
      </c>
      <c r="G725" s="54">
        <v>74600</v>
      </c>
      <c r="H725" s="54" t="s">
        <v>2253</v>
      </c>
      <c r="I725" s="54" t="s">
        <v>2274</v>
      </c>
      <c r="J725" s="54" t="s">
        <v>2440</v>
      </c>
    </row>
    <row r="726" spans="1:10">
      <c r="A726" s="54" t="s">
        <v>1318</v>
      </c>
      <c r="B726" s="54" t="s">
        <v>3099</v>
      </c>
      <c r="C726" s="54" t="s">
        <v>2228</v>
      </c>
      <c r="E726" s="54" t="s">
        <v>2234</v>
      </c>
      <c r="F726" s="54" t="s">
        <v>1214</v>
      </c>
      <c r="G726" s="54">
        <v>93900</v>
      </c>
      <c r="H726" s="54" t="s">
        <v>2233</v>
      </c>
      <c r="I726" s="54" t="s">
        <v>2278</v>
      </c>
      <c r="J726" s="54" t="s">
        <v>2441</v>
      </c>
    </row>
    <row r="727" spans="1:10">
      <c r="A727" s="54" t="s">
        <v>1320</v>
      </c>
      <c r="B727" s="54" t="s">
        <v>3100</v>
      </c>
      <c r="C727" s="54" t="s">
        <v>2228</v>
      </c>
      <c r="E727" s="54" t="s">
        <v>2261</v>
      </c>
      <c r="F727" s="54" t="s">
        <v>1214</v>
      </c>
      <c r="G727" s="54">
        <v>111400</v>
      </c>
      <c r="H727" s="54" t="s">
        <v>2259</v>
      </c>
      <c r="I727" s="54" t="s">
        <v>2276</v>
      </c>
      <c r="J727" s="54" t="s">
        <v>2403</v>
      </c>
    </row>
    <row r="728" spans="1:10">
      <c r="A728" s="54" t="s">
        <v>1321</v>
      </c>
      <c r="B728" s="54" t="s">
        <v>3100</v>
      </c>
      <c r="C728" s="54" t="s">
        <v>2228</v>
      </c>
      <c r="E728" s="54" t="s">
        <v>2261</v>
      </c>
      <c r="F728" s="54" t="s">
        <v>1214</v>
      </c>
      <c r="G728" s="54">
        <v>128600</v>
      </c>
      <c r="H728" s="54" t="s">
        <v>2259</v>
      </c>
      <c r="I728" s="54" t="s">
        <v>2276</v>
      </c>
      <c r="J728" s="54" t="s">
        <v>2403</v>
      </c>
    </row>
    <row r="729" spans="1:10">
      <c r="A729" s="54" t="s">
        <v>1323</v>
      </c>
      <c r="B729" s="54" t="s">
        <v>3101</v>
      </c>
      <c r="C729" s="54" t="s">
        <v>2228</v>
      </c>
      <c r="E729" s="54" t="s">
        <v>2242</v>
      </c>
      <c r="F729" s="54" t="s">
        <v>1214</v>
      </c>
      <c r="G729" s="54">
        <v>135200</v>
      </c>
      <c r="H729" s="54" t="s">
        <v>2259</v>
      </c>
      <c r="I729" s="54" t="s">
        <v>2276</v>
      </c>
      <c r="J729" s="54" t="s">
        <v>2403</v>
      </c>
    </row>
    <row r="730" spans="1:10">
      <c r="A730" s="54" t="s">
        <v>1324</v>
      </c>
      <c r="B730" s="54" t="s">
        <v>3102</v>
      </c>
      <c r="C730" s="54" t="s">
        <v>2228</v>
      </c>
      <c r="E730" s="54" t="s">
        <v>2261</v>
      </c>
      <c r="F730" s="54" t="s">
        <v>1214</v>
      </c>
      <c r="G730" s="54">
        <v>113400</v>
      </c>
      <c r="H730" s="54" t="s">
        <v>2233</v>
      </c>
      <c r="I730" s="54" t="s">
        <v>2276</v>
      </c>
      <c r="J730" s="54" t="s">
        <v>2445</v>
      </c>
    </row>
    <row r="731" spans="1:10">
      <c r="A731" s="54" t="s">
        <v>1325</v>
      </c>
      <c r="B731" s="54" t="s">
        <v>3103</v>
      </c>
      <c r="C731" s="54" t="s">
        <v>2228</v>
      </c>
      <c r="E731" s="54" t="s">
        <v>2261</v>
      </c>
      <c r="F731" s="54" t="s">
        <v>1214</v>
      </c>
      <c r="G731" s="54">
        <v>120800</v>
      </c>
      <c r="H731" s="54" t="s">
        <v>2233</v>
      </c>
      <c r="I731" s="54" t="s">
        <v>2276</v>
      </c>
      <c r="J731" s="54" t="s">
        <v>2438</v>
      </c>
    </row>
    <row r="732" spans="1:10">
      <c r="A732" s="54" t="s">
        <v>1326</v>
      </c>
      <c r="B732" s="54" t="s">
        <v>3104</v>
      </c>
      <c r="C732" s="54" t="s">
        <v>2228</v>
      </c>
      <c r="E732" s="54" t="s">
        <v>2261</v>
      </c>
      <c r="F732" s="54" t="s">
        <v>1214</v>
      </c>
      <c r="G732" s="54">
        <v>138000</v>
      </c>
      <c r="H732" s="54" t="s">
        <v>2263</v>
      </c>
      <c r="I732" s="54" t="s">
        <v>2277</v>
      </c>
      <c r="J732" s="54" t="s">
        <v>2361</v>
      </c>
    </row>
    <row r="733" spans="1:10">
      <c r="A733" s="54" t="s">
        <v>1328</v>
      </c>
      <c r="B733" s="54" t="s">
        <v>3105</v>
      </c>
      <c r="C733" s="54" t="s">
        <v>2228</v>
      </c>
      <c r="E733" s="54" t="s">
        <v>2234</v>
      </c>
      <c r="F733" s="54" t="s">
        <v>1214</v>
      </c>
      <c r="G733" s="54">
        <v>107900</v>
      </c>
      <c r="H733" s="54" t="s">
        <v>2259</v>
      </c>
      <c r="I733" s="54" t="s">
        <v>2277</v>
      </c>
      <c r="J733" s="54" t="s">
        <v>2361</v>
      </c>
    </row>
    <row r="734" spans="1:10">
      <c r="A734" s="54" t="s">
        <v>1330</v>
      </c>
      <c r="B734" s="54" t="s">
        <v>3106</v>
      </c>
      <c r="C734" s="54" t="s">
        <v>2228</v>
      </c>
      <c r="E734" s="54" t="s">
        <v>2242</v>
      </c>
      <c r="F734" s="54" t="s">
        <v>1214</v>
      </c>
      <c r="G734" s="54">
        <v>125800</v>
      </c>
      <c r="H734" s="54" t="s">
        <v>2233</v>
      </c>
      <c r="I734" s="54" t="s">
        <v>2277</v>
      </c>
      <c r="J734" s="54" t="s">
        <v>2442</v>
      </c>
    </row>
    <row r="735" spans="1:10">
      <c r="A735" s="54" t="s">
        <v>1332</v>
      </c>
      <c r="B735" s="54" t="s">
        <v>3107</v>
      </c>
      <c r="C735" s="54" t="s">
        <v>2228</v>
      </c>
      <c r="E735" s="54" t="s">
        <v>2250</v>
      </c>
      <c r="F735" s="54" t="s">
        <v>1214</v>
      </c>
      <c r="G735" s="54">
        <v>145500</v>
      </c>
      <c r="H735" s="54" t="s">
        <v>2263</v>
      </c>
      <c r="I735" s="54" t="s">
        <v>2279</v>
      </c>
      <c r="J735" s="54" t="s">
        <v>2403</v>
      </c>
    </row>
    <row r="736" spans="1:10">
      <c r="A736" s="54" t="s">
        <v>1334</v>
      </c>
      <c r="B736" s="54" t="s">
        <v>3108</v>
      </c>
      <c r="C736" s="54" t="s">
        <v>2228</v>
      </c>
      <c r="E736" s="54" t="s">
        <v>2250</v>
      </c>
      <c r="F736" s="54" t="s">
        <v>1214</v>
      </c>
      <c r="G736" s="54">
        <v>117400</v>
      </c>
      <c r="H736" s="54" t="s">
        <v>2259</v>
      </c>
      <c r="I736" s="54" t="s">
        <v>2232</v>
      </c>
      <c r="J736" s="54" t="s">
        <v>2361</v>
      </c>
    </row>
    <row r="737" spans="1:10">
      <c r="A737" s="54" t="s">
        <v>1335</v>
      </c>
      <c r="B737" s="54" t="s">
        <v>3109</v>
      </c>
      <c r="C737" s="54" t="s">
        <v>2228</v>
      </c>
      <c r="E737" s="54" t="s">
        <v>2250</v>
      </c>
      <c r="F737" s="54" t="s">
        <v>1214</v>
      </c>
      <c r="G737" s="54">
        <v>155000</v>
      </c>
      <c r="H737" s="54" t="s">
        <v>2263</v>
      </c>
      <c r="I737" s="54" t="s">
        <v>2276</v>
      </c>
      <c r="J737" s="54" t="s">
        <v>2403</v>
      </c>
    </row>
    <row r="738" spans="1:10">
      <c r="A738" s="54" t="s">
        <v>1336</v>
      </c>
      <c r="B738" s="54" t="s">
        <v>3110</v>
      </c>
      <c r="C738" s="54" t="s">
        <v>2228</v>
      </c>
      <c r="E738" s="54" t="s">
        <v>2255</v>
      </c>
      <c r="F738" s="54" t="s">
        <v>1337</v>
      </c>
      <c r="G738" s="54">
        <v>44500</v>
      </c>
      <c r="H738" s="54" t="s">
        <v>2233</v>
      </c>
      <c r="I738" s="54" t="s">
        <v>2254</v>
      </c>
      <c r="J738" s="54" t="s">
        <v>2429</v>
      </c>
    </row>
    <row r="739" spans="1:10">
      <c r="A739" s="54" t="s">
        <v>1338</v>
      </c>
      <c r="B739" s="54" t="s">
        <v>2850</v>
      </c>
      <c r="C739" s="54" t="s">
        <v>2228</v>
      </c>
      <c r="E739" s="54" t="s">
        <v>2255</v>
      </c>
      <c r="F739" s="54" t="s">
        <v>1337</v>
      </c>
      <c r="G739" s="54">
        <v>41700</v>
      </c>
      <c r="H739" s="54" t="s">
        <v>2253</v>
      </c>
      <c r="I739" s="54" t="s">
        <v>2254</v>
      </c>
      <c r="J739" s="54" t="s">
        <v>2415</v>
      </c>
    </row>
    <row r="740" spans="1:10">
      <c r="A740" s="54" t="s">
        <v>1339</v>
      </c>
      <c r="B740" s="54" t="s">
        <v>3111</v>
      </c>
      <c r="C740" s="54" t="s">
        <v>2228</v>
      </c>
      <c r="E740" s="54" t="s">
        <v>2255</v>
      </c>
      <c r="F740" s="54" t="s">
        <v>1337</v>
      </c>
      <c r="G740" s="54">
        <v>46900</v>
      </c>
      <c r="H740" s="54" t="s">
        <v>2233</v>
      </c>
      <c r="I740" s="54" t="s">
        <v>2257</v>
      </c>
      <c r="J740" s="54" t="s">
        <v>2446</v>
      </c>
    </row>
    <row r="741" spans="1:10">
      <c r="A741" s="54" t="s">
        <v>1340</v>
      </c>
      <c r="B741" s="54" t="s">
        <v>2909</v>
      </c>
      <c r="C741" s="54" t="s">
        <v>2228</v>
      </c>
      <c r="E741" s="54" t="s">
        <v>2237</v>
      </c>
      <c r="F741" s="54" t="s">
        <v>1337</v>
      </c>
      <c r="G741" s="54">
        <v>57000</v>
      </c>
      <c r="H741" s="54" t="s">
        <v>2233</v>
      </c>
      <c r="I741" s="54" t="s">
        <v>2257</v>
      </c>
      <c r="J741" s="54" t="s">
        <v>2430</v>
      </c>
    </row>
    <row r="742" spans="1:10">
      <c r="A742" s="54" t="s">
        <v>1341</v>
      </c>
      <c r="B742" s="54" t="s">
        <v>3112</v>
      </c>
      <c r="C742" s="54" t="s">
        <v>2228</v>
      </c>
      <c r="E742" s="54" t="s">
        <v>2255</v>
      </c>
      <c r="F742" s="54" t="s">
        <v>1337</v>
      </c>
      <c r="G742" s="54">
        <v>40700</v>
      </c>
      <c r="H742" s="54" t="s">
        <v>2253</v>
      </c>
      <c r="I742" s="54" t="s">
        <v>2257</v>
      </c>
      <c r="J742" s="54" t="s">
        <v>2434</v>
      </c>
    </row>
    <row r="743" spans="1:10">
      <c r="A743" s="54" t="s">
        <v>1342</v>
      </c>
      <c r="B743" s="54" t="s">
        <v>3113</v>
      </c>
      <c r="C743" s="54" t="s">
        <v>2228</v>
      </c>
      <c r="E743" s="54" t="s">
        <v>2237</v>
      </c>
      <c r="F743" s="54" t="s">
        <v>1337</v>
      </c>
      <c r="G743" s="54">
        <v>45200</v>
      </c>
      <c r="H743" s="54" t="s">
        <v>2253</v>
      </c>
      <c r="I743" s="54" t="s">
        <v>2257</v>
      </c>
      <c r="J743" s="54" t="s">
        <v>2416</v>
      </c>
    </row>
    <row r="744" spans="1:10">
      <c r="A744" s="54" t="s">
        <v>1343</v>
      </c>
      <c r="B744" s="54" t="s">
        <v>3114</v>
      </c>
      <c r="C744" s="54" t="s">
        <v>2228</v>
      </c>
      <c r="E744" s="54" t="s">
        <v>2255</v>
      </c>
      <c r="F744" s="54" t="s">
        <v>1337</v>
      </c>
      <c r="G744" s="54">
        <v>42300</v>
      </c>
      <c r="H744" s="54" t="s">
        <v>2248</v>
      </c>
      <c r="I744" s="54" t="s">
        <v>2257</v>
      </c>
      <c r="J744" s="54" t="s">
        <v>2421</v>
      </c>
    </row>
    <row r="745" spans="1:10">
      <c r="A745" s="54" t="s">
        <v>1344</v>
      </c>
      <c r="B745" s="54" t="s">
        <v>3115</v>
      </c>
      <c r="C745" s="54" t="s">
        <v>2228</v>
      </c>
      <c r="E745" s="54" t="s">
        <v>2255</v>
      </c>
      <c r="F745" s="54" t="s">
        <v>1337</v>
      </c>
      <c r="G745" s="54">
        <v>35600</v>
      </c>
      <c r="H745" s="54" t="s">
        <v>2236</v>
      </c>
      <c r="I745" s="54" t="s">
        <v>2257</v>
      </c>
      <c r="J745" s="54" t="s">
        <v>2424</v>
      </c>
    </row>
    <row r="746" spans="1:10">
      <c r="A746" s="54" t="s">
        <v>1345</v>
      </c>
      <c r="B746" s="54" t="s">
        <v>2915</v>
      </c>
      <c r="C746" s="54" t="s">
        <v>2228</v>
      </c>
      <c r="E746" s="54" t="s">
        <v>2237</v>
      </c>
      <c r="F746" s="54" t="s">
        <v>1337</v>
      </c>
      <c r="G746" s="54">
        <v>46700</v>
      </c>
      <c r="H746" s="54" t="s">
        <v>2233</v>
      </c>
      <c r="I746" s="54" t="s">
        <v>2235</v>
      </c>
      <c r="J746" s="54" t="s">
        <v>2420</v>
      </c>
    </row>
    <row r="747" spans="1:10">
      <c r="A747" s="54" t="s">
        <v>1346</v>
      </c>
      <c r="B747" s="54" t="s">
        <v>2916</v>
      </c>
      <c r="C747" s="54" t="s">
        <v>2228</v>
      </c>
      <c r="E747" s="54" t="s">
        <v>2241</v>
      </c>
      <c r="F747" s="54" t="s">
        <v>1337</v>
      </c>
      <c r="G747" s="54">
        <v>64600</v>
      </c>
      <c r="H747" s="54" t="s">
        <v>2233</v>
      </c>
      <c r="I747" s="54" t="s">
        <v>2235</v>
      </c>
      <c r="J747" s="54" t="s">
        <v>2416</v>
      </c>
    </row>
    <row r="748" spans="1:10">
      <c r="A748" s="54" t="s">
        <v>1347</v>
      </c>
      <c r="B748" s="54" t="s">
        <v>2917</v>
      </c>
      <c r="C748" s="54" t="s">
        <v>2228</v>
      </c>
      <c r="E748" s="54" t="s">
        <v>2255</v>
      </c>
      <c r="F748" s="54" t="s">
        <v>1337</v>
      </c>
      <c r="G748" s="54">
        <v>42900</v>
      </c>
      <c r="H748" s="54" t="s">
        <v>2253</v>
      </c>
      <c r="I748" s="54" t="s">
        <v>2235</v>
      </c>
      <c r="J748" s="54" t="s">
        <v>2418</v>
      </c>
    </row>
    <row r="749" spans="1:10">
      <c r="A749" s="54" t="s">
        <v>1348</v>
      </c>
      <c r="B749" s="54" t="s">
        <v>2918</v>
      </c>
      <c r="C749" s="54" t="s">
        <v>2228</v>
      </c>
      <c r="E749" s="54" t="s">
        <v>2237</v>
      </c>
      <c r="F749" s="54" t="s">
        <v>1337</v>
      </c>
      <c r="G749" s="54">
        <v>44000</v>
      </c>
      <c r="H749" s="54" t="s">
        <v>2253</v>
      </c>
      <c r="I749" s="54" t="s">
        <v>2235</v>
      </c>
      <c r="J749" s="54" t="s">
        <v>2421</v>
      </c>
    </row>
    <row r="750" spans="1:10">
      <c r="A750" s="54" t="s">
        <v>1349</v>
      </c>
      <c r="B750" s="54" t="s">
        <v>2919</v>
      </c>
      <c r="C750" s="54" t="s">
        <v>2228</v>
      </c>
      <c r="E750" s="54" t="s">
        <v>2241</v>
      </c>
      <c r="F750" s="54" t="s">
        <v>1337</v>
      </c>
      <c r="G750" s="54">
        <v>54300</v>
      </c>
      <c r="H750" s="54" t="s">
        <v>2253</v>
      </c>
      <c r="I750" s="54" t="s">
        <v>2235</v>
      </c>
      <c r="J750" s="54" t="s">
        <v>2422</v>
      </c>
    </row>
    <row r="751" spans="1:10">
      <c r="A751" s="54" t="s">
        <v>1350</v>
      </c>
      <c r="B751" s="54" t="s">
        <v>3116</v>
      </c>
      <c r="C751" s="54" t="s">
        <v>2228</v>
      </c>
      <c r="E751" s="54" t="s">
        <v>2255</v>
      </c>
      <c r="F751" s="54" t="s">
        <v>1337</v>
      </c>
      <c r="G751" s="54">
        <v>46000</v>
      </c>
      <c r="H751" s="54" t="s">
        <v>2248</v>
      </c>
      <c r="I751" s="54" t="s">
        <v>2235</v>
      </c>
      <c r="J751" s="54" t="s">
        <v>2424</v>
      </c>
    </row>
    <row r="752" spans="1:10">
      <c r="A752" s="54" t="s">
        <v>1351</v>
      </c>
      <c r="B752" s="54" t="s">
        <v>2920</v>
      </c>
      <c r="C752" s="54" t="s">
        <v>2228</v>
      </c>
      <c r="E752" s="54" t="s">
        <v>2237</v>
      </c>
      <c r="F752" s="54" t="s">
        <v>1337</v>
      </c>
      <c r="G752" s="54">
        <v>42200</v>
      </c>
      <c r="H752" s="54" t="s">
        <v>2248</v>
      </c>
      <c r="I752" s="54" t="s">
        <v>2235</v>
      </c>
      <c r="J752" s="54" t="s">
        <v>2407</v>
      </c>
    </row>
    <row r="753" spans="1:10">
      <c r="A753" s="54" t="s">
        <v>1352</v>
      </c>
      <c r="B753" s="54" t="s">
        <v>3117</v>
      </c>
      <c r="C753" s="54" t="s">
        <v>2228</v>
      </c>
      <c r="E753" s="54" t="s">
        <v>2255</v>
      </c>
      <c r="F753" s="54" t="s">
        <v>1337</v>
      </c>
      <c r="G753" s="54">
        <v>42000</v>
      </c>
      <c r="H753" s="54" t="s">
        <v>2236</v>
      </c>
      <c r="I753" s="54" t="s">
        <v>2235</v>
      </c>
      <c r="J753" s="54" t="s">
        <v>2409</v>
      </c>
    </row>
    <row r="754" spans="1:10">
      <c r="A754" s="54" t="s">
        <v>1353</v>
      </c>
      <c r="B754" s="54" t="s">
        <v>2922</v>
      </c>
      <c r="C754" s="54" t="s">
        <v>2228</v>
      </c>
      <c r="E754" s="54" t="s">
        <v>2241</v>
      </c>
      <c r="F754" s="54" t="s">
        <v>1337</v>
      </c>
      <c r="G754" s="54">
        <v>63000</v>
      </c>
      <c r="H754" s="54" t="s">
        <v>2259</v>
      </c>
      <c r="I754" s="54" t="s">
        <v>2258</v>
      </c>
      <c r="J754" s="54" t="s">
        <v>2434</v>
      </c>
    </row>
    <row r="755" spans="1:10">
      <c r="A755" s="54" t="s">
        <v>1354</v>
      </c>
      <c r="B755" s="54" t="s">
        <v>2867</v>
      </c>
      <c r="C755" s="54" t="s">
        <v>2228</v>
      </c>
      <c r="E755" s="54" t="s">
        <v>2237</v>
      </c>
      <c r="F755" s="54" t="s">
        <v>1337</v>
      </c>
      <c r="G755" s="54">
        <v>59400</v>
      </c>
      <c r="H755" s="54" t="s">
        <v>2233</v>
      </c>
      <c r="I755" s="54" t="s">
        <v>2258</v>
      </c>
      <c r="J755" s="54" t="s">
        <v>2421</v>
      </c>
    </row>
    <row r="756" spans="1:10">
      <c r="A756" s="54" t="s">
        <v>1355</v>
      </c>
      <c r="B756" s="54" t="s">
        <v>2868</v>
      </c>
      <c r="C756" s="54" t="s">
        <v>2228</v>
      </c>
      <c r="E756" s="54" t="s">
        <v>2241</v>
      </c>
      <c r="F756" s="54" t="s">
        <v>1337</v>
      </c>
      <c r="G756" s="54">
        <v>60600</v>
      </c>
      <c r="H756" s="54" t="s">
        <v>2233</v>
      </c>
      <c r="I756" s="54" t="s">
        <v>2258</v>
      </c>
      <c r="J756" s="54" t="s">
        <v>2422</v>
      </c>
    </row>
    <row r="757" spans="1:10">
      <c r="A757" s="54" t="s">
        <v>1356</v>
      </c>
      <c r="B757" s="54" t="s">
        <v>2871</v>
      </c>
      <c r="C757" s="54" t="s">
        <v>2228</v>
      </c>
      <c r="E757" s="54" t="s">
        <v>2237</v>
      </c>
      <c r="F757" s="54" t="s">
        <v>1337</v>
      </c>
      <c r="G757" s="54">
        <v>48300</v>
      </c>
      <c r="H757" s="54" t="s">
        <v>2253</v>
      </c>
      <c r="I757" s="54" t="s">
        <v>2258</v>
      </c>
      <c r="J757" s="54" t="s">
        <v>2424</v>
      </c>
    </row>
    <row r="758" spans="1:10">
      <c r="A758" s="54" t="s">
        <v>1357</v>
      </c>
      <c r="B758" s="54" t="s">
        <v>2872</v>
      </c>
      <c r="C758" s="54" t="s">
        <v>2228</v>
      </c>
      <c r="E758" s="54" t="s">
        <v>2241</v>
      </c>
      <c r="F758" s="54" t="s">
        <v>1337</v>
      </c>
      <c r="G758" s="54">
        <v>60800</v>
      </c>
      <c r="H758" s="54" t="s">
        <v>2253</v>
      </c>
      <c r="I758" s="54" t="s">
        <v>2258</v>
      </c>
      <c r="J758" s="54" t="s">
        <v>2407</v>
      </c>
    </row>
    <row r="759" spans="1:10">
      <c r="A759" s="54" t="s">
        <v>1358</v>
      </c>
      <c r="B759" s="54" t="s">
        <v>2927</v>
      </c>
      <c r="C759" s="54" t="s">
        <v>2228</v>
      </c>
      <c r="E759" s="54" t="s">
        <v>2237</v>
      </c>
      <c r="F759" s="54" t="s">
        <v>1337</v>
      </c>
      <c r="G759" s="54">
        <v>47100</v>
      </c>
      <c r="H759" s="54" t="s">
        <v>2248</v>
      </c>
      <c r="I759" s="54" t="s">
        <v>2258</v>
      </c>
      <c r="J759" s="54" t="s">
        <v>2409</v>
      </c>
    </row>
    <row r="760" spans="1:10">
      <c r="A760" s="54" t="s">
        <v>1359</v>
      </c>
      <c r="B760" s="54" t="s">
        <v>2932</v>
      </c>
      <c r="C760" s="54" t="s">
        <v>2228</v>
      </c>
      <c r="E760" s="54" t="s">
        <v>2237</v>
      </c>
      <c r="F760" s="54" t="s">
        <v>1337</v>
      </c>
      <c r="G760" s="54">
        <v>64200</v>
      </c>
      <c r="H760" s="54" t="s">
        <v>2259</v>
      </c>
      <c r="I760" s="54" t="s">
        <v>2260</v>
      </c>
      <c r="J760" s="54" t="s">
        <v>2420</v>
      </c>
    </row>
    <row r="761" spans="1:10">
      <c r="A761" s="54" t="s">
        <v>1360</v>
      </c>
      <c r="B761" s="54" t="s">
        <v>2933</v>
      </c>
      <c r="C761" s="54" t="s">
        <v>2228</v>
      </c>
      <c r="E761" s="54" t="s">
        <v>2241</v>
      </c>
      <c r="F761" s="54" t="s">
        <v>1337</v>
      </c>
      <c r="G761" s="54">
        <v>69200</v>
      </c>
      <c r="H761" s="54" t="s">
        <v>2259</v>
      </c>
      <c r="I761" s="54" t="s">
        <v>2260</v>
      </c>
      <c r="J761" s="54" t="s">
        <v>2416</v>
      </c>
    </row>
    <row r="762" spans="1:10">
      <c r="A762" s="54" t="s">
        <v>1361</v>
      </c>
      <c r="B762" s="54" t="s">
        <v>2935</v>
      </c>
      <c r="C762" s="54" t="s">
        <v>2228</v>
      </c>
      <c r="E762" s="54" t="s">
        <v>2234</v>
      </c>
      <c r="F762" s="54" t="s">
        <v>1337</v>
      </c>
      <c r="G762" s="54">
        <v>80500</v>
      </c>
      <c r="H762" s="54" t="s">
        <v>2259</v>
      </c>
      <c r="I762" s="54" t="s">
        <v>2260</v>
      </c>
      <c r="J762" s="54" t="s">
        <v>2421</v>
      </c>
    </row>
    <row r="763" spans="1:10">
      <c r="A763" s="54" t="s">
        <v>1362</v>
      </c>
      <c r="B763" s="54" t="s">
        <v>2939</v>
      </c>
      <c r="C763" s="54" t="s">
        <v>2228</v>
      </c>
      <c r="E763" s="54" t="s">
        <v>2255</v>
      </c>
      <c r="F763" s="54" t="s">
        <v>1337</v>
      </c>
      <c r="G763" s="54">
        <v>52200</v>
      </c>
      <c r="H763" s="54" t="s">
        <v>2233</v>
      </c>
      <c r="I763" s="54" t="s">
        <v>2260</v>
      </c>
      <c r="J763" s="54" t="s">
        <v>2421</v>
      </c>
    </row>
    <row r="764" spans="1:10">
      <c r="A764" s="54" t="s">
        <v>1363</v>
      </c>
      <c r="B764" s="54" t="s">
        <v>2878</v>
      </c>
      <c r="C764" s="54" t="s">
        <v>2228</v>
      </c>
      <c r="E764" s="54" t="s">
        <v>2237</v>
      </c>
      <c r="F764" s="54" t="s">
        <v>1337</v>
      </c>
      <c r="G764" s="54">
        <v>60000</v>
      </c>
      <c r="H764" s="54" t="s">
        <v>2233</v>
      </c>
      <c r="I764" s="54" t="s">
        <v>2260</v>
      </c>
      <c r="J764" s="54" t="s">
        <v>2423</v>
      </c>
    </row>
    <row r="765" spans="1:10">
      <c r="A765" s="54" t="s">
        <v>1364</v>
      </c>
      <c r="B765" s="54" t="s">
        <v>2940</v>
      </c>
      <c r="C765" s="54" t="s">
        <v>2228</v>
      </c>
      <c r="E765" s="54" t="s">
        <v>2241</v>
      </c>
      <c r="F765" s="54" t="s">
        <v>1337</v>
      </c>
      <c r="G765" s="54">
        <v>65400</v>
      </c>
      <c r="H765" s="54" t="s">
        <v>2233</v>
      </c>
      <c r="I765" s="54" t="s">
        <v>2260</v>
      </c>
      <c r="J765" s="54" t="s">
        <v>2424</v>
      </c>
    </row>
    <row r="766" spans="1:10">
      <c r="A766" s="54" t="s">
        <v>1365</v>
      </c>
      <c r="B766" s="54" t="s">
        <v>2945</v>
      </c>
      <c r="C766" s="54" t="s">
        <v>2228</v>
      </c>
      <c r="E766" s="54" t="s">
        <v>2255</v>
      </c>
      <c r="F766" s="54" t="s">
        <v>1337</v>
      </c>
      <c r="G766" s="54">
        <v>53500</v>
      </c>
      <c r="H766" s="54" t="s">
        <v>2253</v>
      </c>
      <c r="I766" s="54" t="s">
        <v>2260</v>
      </c>
      <c r="J766" s="54" t="s">
        <v>2407</v>
      </c>
    </row>
    <row r="767" spans="1:10">
      <c r="A767" s="54" t="s">
        <v>1366</v>
      </c>
      <c r="B767" s="54" t="s">
        <v>2946</v>
      </c>
      <c r="C767" s="54" t="s">
        <v>2228</v>
      </c>
      <c r="E767" s="54" t="s">
        <v>2237</v>
      </c>
      <c r="F767" s="54" t="s">
        <v>1337</v>
      </c>
      <c r="G767" s="54">
        <v>54500</v>
      </c>
      <c r="H767" s="54" t="s">
        <v>2253</v>
      </c>
      <c r="I767" s="54" t="s">
        <v>2260</v>
      </c>
      <c r="J767" s="54" t="s">
        <v>2408</v>
      </c>
    </row>
    <row r="768" spans="1:10">
      <c r="A768" s="54" t="s">
        <v>1367</v>
      </c>
      <c r="B768" s="54" t="s">
        <v>3118</v>
      </c>
      <c r="C768" s="54" t="s">
        <v>2228</v>
      </c>
      <c r="E768" s="54" t="s">
        <v>2241</v>
      </c>
      <c r="F768" s="54" t="s">
        <v>1337</v>
      </c>
      <c r="G768" s="54">
        <v>60800</v>
      </c>
      <c r="H768" s="54" t="s">
        <v>2253</v>
      </c>
      <c r="I768" s="54" t="s">
        <v>2260</v>
      </c>
      <c r="J768" s="54" t="s">
        <v>2435</v>
      </c>
    </row>
    <row r="769" spans="1:10">
      <c r="A769" s="54" t="s">
        <v>1368</v>
      </c>
      <c r="B769" s="54" t="s">
        <v>3119</v>
      </c>
      <c r="C769" s="54" t="s">
        <v>2228</v>
      </c>
      <c r="E769" s="54" t="s">
        <v>2237</v>
      </c>
      <c r="F769" s="54" t="s">
        <v>1337</v>
      </c>
      <c r="G769" s="54">
        <v>50300</v>
      </c>
      <c r="H769" s="54" t="s">
        <v>2248</v>
      </c>
      <c r="I769" s="54" t="s">
        <v>2260</v>
      </c>
      <c r="J769" s="54" t="s">
        <v>2411</v>
      </c>
    </row>
    <row r="770" spans="1:10">
      <c r="A770" s="54" t="s">
        <v>1369</v>
      </c>
      <c r="B770" s="54" t="s">
        <v>2955</v>
      </c>
      <c r="C770" s="54" t="s">
        <v>2228</v>
      </c>
      <c r="E770" s="54" t="s">
        <v>2237</v>
      </c>
      <c r="F770" s="54" t="s">
        <v>1337</v>
      </c>
      <c r="G770" s="54">
        <v>68700</v>
      </c>
      <c r="H770" s="54" t="s">
        <v>2259</v>
      </c>
      <c r="I770" s="54" t="s">
        <v>2262</v>
      </c>
      <c r="J770" s="54" t="s">
        <v>2418</v>
      </c>
    </row>
    <row r="771" spans="1:10">
      <c r="A771" s="54" t="s">
        <v>1370</v>
      </c>
      <c r="B771" s="54" t="s">
        <v>2956</v>
      </c>
      <c r="C771" s="54" t="s">
        <v>2228</v>
      </c>
      <c r="E771" s="54" t="s">
        <v>2241</v>
      </c>
      <c r="F771" s="54" t="s">
        <v>1337</v>
      </c>
      <c r="G771" s="54">
        <v>78300</v>
      </c>
      <c r="H771" s="54" t="s">
        <v>2259</v>
      </c>
      <c r="I771" s="54" t="s">
        <v>2262</v>
      </c>
      <c r="J771" s="54" t="s">
        <v>2422</v>
      </c>
    </row>
    <row r="772" spans="1:10">
      <c r="A772" s="54" t="s">
        <v>1371</v>
      </c>
      <c r="B772" s="54" t="s">
        <v>2958</v>
      </c>
      <c r="C772" s="54" t="s">
        <v>2228</v>
      </c>
      <c r="E772" s="54" t="s">
        <v>2234</v>
      </c>
      <c r="F772" s="54" t="s">
        <v>1337</v>
      </c>
      <c r="G772" s="54">
        <v>81700</v>
      </c>
      <c r="H772" s="54" t="s">
        <v>2259</v>
      </c>
      <c r="I772" s="54" t="s">
        <v>2262</v>
      </c>
      <c r="J772" s="54" t="s">
        <v>2423</v>
      </c>
    </row>
    <row r="773" spans="1:10">
      <c r="A773" s="54" t="s">
        <v>1372</v>
      </c>
      <c r="B773" s="54" t="s">
        <v>2959</v>
      </c>
      <c r="C773" s="54" t="s">
        <v>2228</v>
      </c>
      <c r="E773" s="54" t="s">
        <v>2261</v>
      </c>
      <c r="F773" s="54" t="s">
        <v>1337</v>
      </c>
      <c r="G773" s="54">
        <v>101900</v>
      </c>
      <c r="H773" s="54" t="s">
        <v>2259</v>
      </c>
      <c r="I773" s="54" t="s">
        <v>2262</v>
      </c>
      <c r="J773" s="54" t="s">
        <v>2424</v>
      </c>
    </row>
    <row r="774" spans="1:10">
      <c r="A774" s="54" t="s">
        <v>1373</v>
      </c>
      <c r="B774" s="54" t="s">
        <v>2836</v>
      </c>
      <c r="C774" s="54" t="s">
        <v>2228</v>
      </c>
      <c r="E774" s="54" t="s">
        <v>2237</v>
      </c>
      <c r="F774" s="54" t="s">
        <v>1337</v>
      </c>
      <c r="G774" s="54">
        <v>72000</v>
      </c>
      <c r="H774" s="54" t="s">
        <v>2233</v>
      </c>
      <c r="I774" s="54" t="s">
        <v>2262</v>
      </c>
      <c r="J774" s="54" t="s">
        <v>2407</v>
      </c>
    </row>
    <row r="775" spans="1:10">
      <c r="A775" s="54" t="s">
        <v>1374</v>
      </c>
      <c r="B775" s="54" t="s">
        <v>2838</v>
      </c>
      <c r="C775" s="54" t="s">
        <v>2228</v>
      </c>
      <c r="E775" s="54" t="s">
        <v>2241</v>
      </c>
      <c r="F775" s="54" t="s">
        <v>1337</v>
      </c>
      <c r="G775" s="54">
        <v>68800</v>
      </c>
      <c r="H775" s="54" t="s">
        <v>2233</v>
      </c>
      <c r="I775" s="54" t="s">
        <v>2262</v>
      </c>
      <c r="J775" s="54" t="s">
        <v>2408</v>
      </c>
    </row>
    <row r="776" spans="1:10">
      <c r="A776" s="54" t="s">
        <v>1375</v>
      </c>
      <c r="B776" s="54" t="s">
        <v>2839</v>
      </c>
      <c r="C776" s="54" t="s">
        <v>2228</v>
      </c>
      <c r="E776" s="54" t="s">
        <v>2234</v>
      </c>
      <c r="F776" s="54" t="s">
        <v>1337</v>
      </c>
      <c r="G776" s="54">
        <v>83300</v>
      </c>
      <c r="H776" s="54" t="s">
        <v>2233</v>
      </c>
      <c r="I776" s="54" t="s">
        <v>2262</v>
      </c>
      <c r="J776" s="54" t="s">
        <v>2409</v>
      </c>
    </row>
    <row r="777" spans="1:10">
      <c r="A777" s="54" t="s">
        <v>1376</v>
      </c>
      <c r="B777" s="54" t="s">
        <v>2962</v>
      </c>
      <c r="C777" s="54" t="s">
        <v>2228</v>
      </c>
      <c r="E777" s="54" t="s">
        <v>2237</v>
      </c>
      <c r="F777" s="54" t="s">
        <v>1337</v>
      </c>
      <c r="G777" s="54">
        <v>58200</v>
      </c>
      <c r="H777" s="54" t="s">
        <v>2253</v>
      </c>
      <c r="I777" s="54" t="s">
        <v>2262</v>
      </c>
      <c r="J777" s="54" t="s">
        <v>2425</v>
      </c>
    </row>
    <row r="778" spans="1:10">
      <c r="A778" s="54" t="s">
        <v>1377</v>
      </c>
      <c r="B778" s="54" t="s">
        <v>2890</v>
      </c>
      <c r="C778" s="54" t="s">
        <v>2228</v>
      </c>
      <c r="E778" s="54" t="s">
        <v>2241</v>
      </c>
      <c r="F778" s="54" t="s">
        <v>1337</v>
      </c>
      <c r="G778" s="54">
        <v>61100</v>
      </c>
      <c r="H778" s="54" t="s">
        <v>2253</v>
      </c>
      <c r="I778" s="54" t="s">
        <v>2262</v>
      </c>
      <c r="J778" s="54" t="s">
        <v>2411</v>
      </c>
    </row>
    <row r="779" spans="1:10">
      <c r="A779" s="54" t="s">
        <v>1378</v>
      </c>
      <c r="B779" s="54" t="s">
        <v>2967</v>
      </c>
      <c r="C779" s="54" t="s">
        <v>2228</v>
      </c>
      <c r="E779" s="54" t="s">
        <v>2237</v>
      </c>
      <c r="F779" s="54" t="s">
        <v>1337</v>
      </c>
      <c r="G779" s="54">
        <v>69700</v>
      </c>
      <c r="H779" s="54" t="s">
        <v>2259</v>
      </c>
      <c r="I779" s="54" t="s">
        <v>2264</v>
      </c>
      <c r="J779" s="54" t="s">
        <v>2423</v>
      </c>
    </row>
    <row r="780" spans="1:10">
      <c r="A780" s="54" t="s">
        <v>1379</v>
      </c>
      <c r="B780" s="54" t="s">
        <v>2985</v>
      </c>
      <c r="C780" s="54" t="s">
        <v>2228</v>
      </c>
      <c r="E780" s="54" t="s">
        <v>2237</v>
      </c>
      <c r="F780" s="54" t="s">
        <v>1337</v>
      </c>
      <c r="G780" s="54">
        <v>80500</v>
      </c>
      <c r="H780" s="54" t="s">
        <v>2259</v>
      </c>
      <c r="I780" s="54" t="s">
        <v>2232</v>
      </c>
      <c r="J780" s="54" t="s">
        <v>2407</v>
      </c>
    </row>
    <row r="781" spans="1:10">
      <c r="A781" s="54" t="s">
        <v>1380</v>
      </c>
      <c r="B781" s="54" t="s">
        <v>2986</v>
      </c>
      <c r="C781" s="54" t="s">
        <v>2228</v>
      </c>
      <c r="E781" s="54" t="s">
        <v>2241</v>
      </c>
      <c r="F781" s="54" t="s">
        <v>1337</v>
      </c>
      <c r="G781" s="54">
        <v>74600</v>
      </c>
      <c r="H781" s="54" t="s">
        <v>2259</v>
      </c>
      <c r="I781" s="54" t="s">
        <v>2232</v>
      </c>
      <c r="J781" s="54" t="s">
        <v>2408</v>
      </c>
    </row>
    <row r="782" spans="1:10">
      <c r="A782" s="54" t="s">
        <v>1381</v>
      </c>
      <c r="B782" s="54" t="s">
        <v>3120</v>
      </c>
      <c r="C782" s="54" t="s">
        <v>2228</v>
      </c>
      <c r="E782" s="54" t="s">
        <v>2237</v>
      </c>
      <c r="F782" s="54" t="s">
        <v>1337</v>
      </c>
      <c r="G782" s="54">
        <v>73900</v>
      </c>
      <c r="H782" s="54" t="s">
        <v>2233</v>
      </c>
      <c r="I782" s="54" t="s">
        <v>2232</v>
      </c>
      <c r="J782" s="54" t="s">
        <v>2425</v>
      </c>
    </row>
    <row r="783" spans="1:10">
      <c r="A783" s="54" t="s">
        <v>1382</v>
      </c>
      <c r="B783" s="54" t="s">
        <v>2842</v>
      </c>
      <c r="C783" s="54" t="s">
        <v>2228</v>
      </c>
      <c r="E783" s="54" t="s">
        <v>2241</v>
      </c>
      <c r="F783" s="54" t="s">
        <v>1337</v>
      </c>
      <c r="G783" s="54">
        <v>76400</v>
      </c>
      <c r="H783" s="54" t="s">
        <v>2233</v>
      </c>
      <c r="I783" s="54" t="s">
        <v>2232</v>
      </c>
      <c r="J783" s="54" t="s">
        <v>2410</v>
      </c>
    </row>
    <row r="784" spans="1:10">
      <c r="A784" s="54" t="s">
        <v>1384</v>
      </c>
      <c r="B784" s="54" t="s">
        <v>3121</v>
      </c>
      <c r="C784" s="54" t="s">
        <v>2228</v>
      </c>
      <c r="E784" s="54" t="s">
        <v>2237</v>
      </c>
      <c r="F784" s="54" t="s">
        <v>1337</v>
      </c>
      <c r="G784" s="54">
        <v>68600</v>
      </c>
      <c r="H784" s="54" t="s">
        <v>2253</v>
      </c>
      <c r="I784" s="54" t="s">
        <v>2232</v>
      </c>
      <c r="J784" s="54" t="s">
        <v>2436</v>
      </c>
    </row>
    <row r="785" spans="1:10">
      <c r="A785" s="54" t="s">
        <v>1385</v>
      </c>
      <c r="B785" s="54" t="s">
        <v>3122</v>
      </c>
      <c r="C785" s="54" t="s">
        <v>2228</v>
      </c>
      <c r="E785" s="54" t="s">
        <v>2234</v>
      </c>
      <c r="F785" s="54" t="s">
        <v>1337</v>
      </c>
      <c r="G785" s="54">
        <v>81900</v>
      </c>
      <c r="H785" s="54" t="s">
        <v>2253</v>
      </c>
      <c r="I785" s="54" t="s">
        <v>2232</v>
      </c>
      <c r="J785" s="54" t="s">
        <v>2428</v>
      </c>
    </row>
    <row r="786" spans="1:10">
      <c r="A786" s="54" t="s">
        <v>1387</v>
      </c>
      <c r="B786" s="54" t="s">
        <v>3123</v>
      </c>
      <c r="C786" s="54" t="s">
        <v>2228</v>
      </c>
      <c r="E786" s="54" t="s">
        <v>2241</v>
      </c>
      <c r="F786" s="54" t="s">
        <v>1337</v>
      </c>
      <c r="G786" s="54">
        <v>77100</v>
      </c>
      <c r="H786" s="54" t="s">
        <v>2233</v>
      </c>
      <c r="I786" s="54" t="s">
        <v>2265</v>
      </c>
      <c r="J786" s="54" t="s">
        <v>2436</v>
      </c>
    </row>
    <row r="787" spans="1:10">
      <c r="A787" s="54" t="s">
        <v>1388</v>
      </c>
      <c r="B787" s="54" t="s">
        <v>3124</v>
      </c>
      <c r="C787" s="54" t="s">
        <v>2228</v>
      </c>
      <c r="E787" s="54" t="s">
        <v>2234</v>
      </c>
      <c r="F787" s="54" t="s">
        <v>1389</v>
      </c>
      <c r="G787" s="54">
        <v>122600</v>
      </c>
      <c r="H787" s="54" t="s">
        <v>2233</v>
      </c>
      <c r="I787" s="54" t="s">
        <v>2262</v>
      </c>
      <c r="J787" s="54" t="s">
        <v>2340</v>
      </c>
    </row>
    <row r="788" spans="1:10">
      <c r="A788" s="54" t="s">
        <v>1390</v>
      </c>
      <c r="B788" s="54" t="s">
        <v>3125</v>
      </c>
      <c r="C788" s="54" t="s">
        <v>2228</v>
      </c>
      <c r="E788" s="54" t="s">
        <v>2241</v>
      </c>
      <c r="F788" s="54" t="s">
        <v>1389</v>
      </c>
      <c r="G788" s="54">
        <v>98600</v>
      </c>
      <c r="H788" s="54" t="s">
        <v>2253</v>
      </c>
      <c r="I788" s="54" t="s">
        <v>2262</v>
      </c>
      <c r="J788" s="54" t="s">
        <v>2317</v>
      </c>
    </row>
    <row r="789" spans="1:10">
      <c r="A789" s="54" t="s">
        <v>1391</v>
      </c>
      <c r="B789" s="54" t="s">
        <v>3126</v>
      </c>
      <c r="C789" s="54" t="s">
        <v>2228</v>
      </c>
      <c r="E789" s="54" t="s">
        <v>2241</v>
      </c>
      <c r="F789" s="54" t="s">
        <v>1389</v>
      </c>
      <c r="G789" s="54">
        <v>123400</v>
      </c>
      <c r="H789" s="54" t="s">
        <v>2233</v>
      </c>
      <c r="I789" s="54" t="s">
        <v>2265</v>
      </c>
      <c r="J789" s="54" t="s">
        <v>2318</v>
      </c>
    </row>
    <row r="790" spans="1:10">
      <c r="A790" s="54" t="s">
        <v>1392</v>
      </c>
      <c r="B790" s="54" t="s">
        <v>3127</v>
      </c>
      <c r="C790" s="54" t="s">
        <v>2228</v>
      </c>
      <c r="E790" s="54" t="s">
        <v>2234</v>
      </c>
      <c r="F790" s="54" t="s">
        <v>1389</v>
      </c>
      <c r="G790" s="54">
        <v>137300</v>
      </c>
      <c r="H790" s="54" t="s">
        <v>2259</v>
      </c>
      <c r="I790" s="54" t="s">
        <v>2274</v>
      </c>
      <c r="J790" s="54" t="s">
        <v>2353</v>
      </c>
    </row>
    <row r="791" spans="1:10">
      <c r="A791" s="54" t="s">
        <v>1394</v>
      </c>
      <c r="B791" s="54" t="s">
        <v>3128</v>
      </c>
      <c r="C791" s="54" t="s">
        <v>2228</v>
      </c>
      <c r="E791" s="54" t="s">
        <v>2234</v>
      </c>
      <c r="F791" s="54" t="s">
        <v>1395</v>
      </c>
      <c r="G791" s="54">
        <v>101400</v>
      </c>
      <c r="H791" s="54" t="s">
        <v>2236</v>
      </c>
      <c r="I791" s="54" t="s">
        <v>2258</v>
      </c>
      <c r="J791" s="54" t="s">
        <v>2353</v>
      </c>
    </row>
    <row r="792" spans="1:10">
      <c r="A792" s="54" t="s">
        <v>1397</v>
      </c>
      <c r="B792" s="54" t="s">
        <v>3129</v>
      </c>
      <c r="C792" s="54" t="s">
        <v>2228</v>
      </c>
      <c r="E792" s="54" t="s">
        <v>2242</v>
      </c>
      <c r="F792" s="54" t="s">
        <v>1395</v>
      </c>
      <c r="G792" s="54">
        <v>164600</v>
      </c>
      <c r="H792" s="54" t="s">
        <v>2233</v>
      </c>
      <c r="I792" s="54" t="s">
        <v>2262</v>
      </c>
      <c r="J792" s="54" t="s">
        <v>2318</v>
      </c>
    </row>
    <row r="793" spans="1:10">
      <c r="A793" s="54" t="s">
        <v>1398</v>
      </c>
      <c r="B793" s="54" t="s">
        <v>3130</v>
      </c>
      <c r="C793" s="54" t="s">
        <v>2228</v>
      </c>
      <c r="E793" s="54" t="s">
        <v>2261</v>
      </c>
      <c r="F793" s="54" t="s">
        <v>1395</v>
      </c>
      <c r="G793" s="54">
        <v>151100</v>
      </c>
      <c r="H793" s="54" t="s">
        <v>2253</v>
      </c>
      <c r="I793" s="54" t="s">
        <v>2262</v>
      </c>
      <c r="J793" s="54" t="s">
        <v>2346</v>
      </c>
    </row>
    <row r="794" spans="1:10">
      <c r="A794" s="54" t="s">
        <v>1399</v>
      </c>
      <c r="B794" s="54" t="s">
        <v>3131</v>
      </c>
      <c r="C794" s="54" t="s">
        <v>2228</v>
      </c>
      <c r="E794" s="54" t="s">
        <v>2261</v>
      </c>
      <c r="F794" s="54" t="s">
        <v>1395</v>
      </c>
      <c r="G794" s="54">
        <v>151100</v>
      </c>
      <c r="H794" s="54" t="s">
        <v>2233</v>
      </c>
      <c r="I794" s="54" t="s">
        <v>2264</v>
      </c>
      <c r="J794" s="54" t="s">
        <v>2340</v>
      </c>
    </row>
    <row r="795" spans="1:10">
      <c r="A795" s="54" t="s">
        <v>1400</v>
      </c>
      <c r="B795" s="54" t="s">
        <v>3132</v>
      </c>
      <c r="C795" s="54" t="s">
        <v>2228</v>
      </c>
      <c r="E795" s="54" t="s">
        <v>2250</v>
      </c>
      <c r="F795" s="54" t="s">
        <v>1395</v>
      </c>
      <c r="G795" s="54">
        <v>192600</v>
      </c>
      <c r="H795" s="54" t="s">
        <v>2233</v>
      </c>
      <c r="I795" s="54" t="s">
        <v>2265</v>
      </c>
      <c r="J795" s="54" t="s">
        <v>2403</v>
      </c>
    </row>
    <row r="796" spans="1:10">
      <c r="A796" s="54" t="s">
        <v>1401</v>
      </c>
      <c r="B796" s="54" t="s">
        <v>3133</v>
      </c>
      <c r="C796" s="54" t="s">
        <v>2228</v>
      </c>
      <c r="E796" s="54" t="s">
        <v>2234</v>
      </c>
      <c r="F796" s="54" t="s">
        <v>1395</v>
      </c>
      <c r="G796" s="54">
        <v>131600</v>
      </c>
      <c r="H796" s="54" t="s">
        <v>2253</v>
      </c>
      <c r="I796" s="54" t="s">
        <v>2265</v>
      </c>
      <c r="J796" s="54" t="s">
        <v>2360</v>
      </c>
    </row>
    <row r="797" spans="1:10">
      <c r="A797" s="54" t="s">
        <v>1402</v>
      </c>
      <c r="B797" s="54" t="s">
        <v>3134</v>
      </c>
      <c r="C797" s="54" t="s">
        <v>2228</v>
      </c>
      <c r="E797" s="54" t="s">
        <v>2261</v>
      </c>
      <c r="F797" s="54" t="s">
        <v>1395</v>
      </c>
      <c r="G797" s="54">
        <v>164300</v>
      </c>
      <c r="H797" s="54" t="s">
        <v>2259</v>
      </c>
      <c r="I797" s="54" t="s">
        <v>2274</v>
      </c>
      <c r="J797" s="54" t="s">
        <v>2318</v>
      </c>
    </row>
    <row r="798" spans="1:10">
      <c r="A798" s="54" t="s">
        <v>1403</v>
      </c>
      <c r="B798" s="54" t="s">
        <v>3135</v>
      </c>
      <c r="C798" s="54" t="s">
        <v>2228</v>
      </c>
      <c r="E798" s="54" t="s">
        <v>2242</v>
      </c>
      <c r="F798" s="54" t="s">
        <v>1395</v>
      </c>
      <c r="G798" s="54">
        <v>171800</v>
      </c>
      <c r="H798" s="54" t="s">
        <v>2259</v>
      </c>
      <c r="I798" s="54" t="s">
        <v>2274</v>
      </c>
      <c r="J798" s="54" t="s">
        <v>2397</v>
      </c>
    </row>
    <row r="799" spans="1:10">
      <c r="A799" s="54" t="s">
        <v>1405</v>
      </c>
      <c r="B799" s="54" t="s">
        <v>3136</v>
      </c>
      <c r="C799" s="54" t="s">
        <v>2228</v>
      </c>
      <c r="E799" s="54" t="s">
        <v>2261</v>
      </c>
      <c r="F799" s="54" t="s">
        <v>1395</v>
      </c>
      <c r="G799" s="54">
        <v>157300</v>
      </c>
      <c r="H799" s="54" t="s">
        <v>2233</v>
      </c>
      <c r="I799" s="54" t="s">
        <v>2274</v>
      </c>
      <c r="J799" s="54" t="s">
        <v>2363</v>
      </c>
    </row>
    <row r="800" spans="1:10">
      <c r="A800" s="54" t="s">
        <v>1407</v>
      </c>
      <c r="B800" s="54" t="s">
        <v>3137</v>
      </c>
      <c r="C800" s="54" t="s">
        <v>2228</v>
      </c>
      <c r="E800" s="54" t="s">
        <v>2250</v>
      </c>
      <c r="F800" s="54" t="s">
        <v>1395</v>
      </c>
      <c r="G800" s="54">
        <v>172300</v>
      </c>
      <c r="H800" s="54" t="s">
        <v>2259</v>
      </c>
      <c r="I800" s="54" t="s">
        <v>2278</v>
      </c>
      <c r="J800" s="54" t="s">
        <v>2442</v>
      </c>
    </row>
    <row r="801" spans="1:10">
      <c r="A801" s="54" t="s">
        <v>1408</v>
      </c>
      <c r="B801" s="54" t="s">
        <v>2847</v>
      </c>
      <c r="C801" s="54" t="s">
        <v>2228</v>
      </c>
      <c r="E801" s="54" t="s">
        <v>2237</v>
      </c>
      <c r="F801" s="54" t="s">
        <v>1954</v>
      </c>
      <c r="G801" s="54">
        <v>54800</v>
      </c>
      <c r="H801" s="54" t="s">
        <v>2233</v>
      </c>
      <c r="I801" s="54" t="s">
        <v>2254</v>
      </c>
      <c r="J801" s="54" t="s">
        <v>2413</v>
      </c>
    </row>
    <row r="802" spans="1:10">
      <c r="A802" s="54" t="s">
        <v>1410</v>
      </c>
      <c r="B802" s="54" t="s">
        <v>2852</v>
      </c>
      <c r="C802" s="54" t="s">
        <v>2228</v>
      </c>
      <c r="E802" s="54" t="s">
        <v>2255</v>
      </c>
      <c r="F802" s="54" t="s">
        <v>1954</v>
      </c>
      <c r="G802" s="54">
        <v>44300</v>
      </c>
      <c r="H802" s="54" t="s">
        <v>2248</v>
      </c>
      <c r="I802" s="54" t="s">
        <v>2254</v>
      </c>
      <c r="J802" s="54" t="s">
        <v>2416</v>
      </c>
    </row>
    <row r="803" spans="1:10">
      <c r="A803" s="54" t="s">
        <v>1411</v>
      </c>
      <c r="B803" s="54" t="s">
        <v>2909</v>
      </c>
      <c r="C803" s="54" t="s">
        <v>2228</v>
      </c>
      <c r="E803" s="54" t="s">
        <v>2237</v>
      </c>
      <c r="F803" s="54" t="s">
        <v>1954</v>
      </c>
      <c r="G803" s="54">
        <v>57200</v>
      </c>
      <c r="H803" s="54" t="s">
        <v>2233</v>
      </c>
      <c r="I803" s="54" t="s">
        <v>2257</v>
      </c>
      <c r="J803" s="54" t="s">
        <v>2430</v>
      </c>
    </row>
    <row r="804" spans="1:10">
      <c r="A804" s="54" t="s">
        <v>1412</v>
      </c>
      <c r="B804" s="54" t="s">
        <v>3112</v>
      </c>
      <c r="C804" s="54" t="s">
        <v>2228</v>
      </c>
      <c r="E804" s="54" t="s">
        <v>2255</v>
      </c>
      <c r="F804" s="54" t="s">
        <v>1954</v>
      </c>
      <c r="G804" s="54">
        <v>50200</v>
      </c>
      <c r="H804" s="54" t="s">
        <v>2253</v>
      </c>
      <c r="I804" s="54" t="s">
        <v>2257</v>
      </c>
      <c r="J804" s="54" t="s">
        <v>2434</v>
      </c>
    </row>
    <row r="805" spans="1:10">
      <c r="A805" s="54" t="s">
        <v>1413</v>
      </c>
      <c r="B805" s="54" t="s">
        <v>2912</v>
      </c>
      <c r="C805" s="54" t="s">
        <v>2228</v>
      </c>
      <c r="E805" s="54" t="s">
        <v>2241</v>
      </c>
      <c r="F805" s="54" t="s">
        <v>1954</v>
      </c>
      <c r="G805" s="54">
        <v>80600</v>
      </c>
      <c r="H805" s="54" t="s">
        <v>2259</v>
      </c>
      <c r="I805" s="54" t="s">
        <v>2235</v>
      </c>
      <c r="J805" s="54" t="s">
        <v>2415</v>
      </c>
    </row>
    <row r="806" spans="1:10">
      <c r="A806" s="54" t="s">
        <v>1414</v>
      </c>
      <c r="B806" s="54" t="s">
        <v>2915</v>
      </c>
      <c r="C806" s="54" t="s">
        <v>2228</v>
      </c>
      <c r="E806" s="54" t="s">
        <v>2237</v>
      </c>
      <c r="F806" s="54" t="s">
        <v>1954</v>
      </c>
      <c r="G806" s="54">
        <v>57800</v>
      </c>
      <c r="H806" s="54" t="s">
        <v>2233</v>
      </c>
      <c r="I806" s="54" t="s">
        <v>2235</v>
      </c>
      <c r="J806" s="54" t="s">
        <v>2420</v>
      </c>
    </row>
    <row r="807" spans="1:10">
      <c r="A807" s="54" t="s">
        <v>1415</v>
      </c>
      <c r="B807" s="54" t="s">
        <v>2916</v>
      </c>
      <c r="C807" s="54" t="s">
        <v>2228</v>
      </c>
      <c r="E807" s="54" t="s">
        <v>2241</v>
      </c>
      <c r="F807" s="54" t="s">
        <v>1954</v>
      </c>
      <c r="G807" s="54">
        <v>73800</v>
      </c>
      <c r="H807" s="54" t="s">
        <v>2233</v>
      </c>
      <c r="I807" s="54" t="s">
        <v>2235</v>
      </c>
      <c r="J807" s="54" t="s">
        <v>2416</v>
      </c>
    </row>
    <row r="808" spans="1:10">
      <c r="A808" s="54" t="s">
        <v>1416</v>
      </c>
      <c r="B808" s="54" t="s">
        <v>2917</v>
      </c>
      <c r="C808" s="54" t="s">
        <v>2228</v>
      </c>
      <c r="E808" s="54" t="s">
        <v>2255</v>
      </c>
      <c r="F808" s="54" t="s">
        <v>1954</v>
      </c>
      <c r="G808" s="54">
        <v>50800</v>
      </c>
      <c r="H808" s="54" t="s">
        <v>2253</v>
      </c>
      <c r="I808" s="54" t="s">
        <v>2235</v>
      </c>
      <c r="J808" s="54" t="s">
        <v>2418</v>
      </c>
    </row>
    <row r="809" spans="1:10">
      <c r="A809" s="54" t="s">
        <v>1417</v>
      </c>
      <c r="B809" s="54" t="s">
        <v>2922</v>
      </c>
      <c r="C809" s="54" t="s">
        <v>2228</v>
      </c>
      <c r="E809" s="54" t="s">
        <v>2241</v>
      </c>
      <c r="F809" s="54" t="s">
        <v>1409</v>
      </c>
      <c r="G809" s="54">
        <v>89000</v>
      </c>
      <c r="H809" s="54" t="s">
        <v>2259</v>
      </c>
      <c r="I809" s="54" t="s">
        <v>2258</v>
      </c>
      <c r="J809" s="54" t="s">
        <v>2434</v>
      </c>
    </row>
    <row r="810" spans="1:10">
      <c r="A810" s="54" t="s">
        <v>1418</v>
      </c>
      <c r="B810" s="54" t="s">
        <v>2922</v>
      </c>
      <c r="C810" s="54" t="s">
        <v>2228</v>
      </c>
      <c r="E810" s="54" t="s">
        <v>2241</v>
      </c>
      <c r="F810" s="54" t="s">
        <v>1954</v>
      </c>
      <c r="G810" s="54">
        <v>82100</v>
      </c>
      <c r="H810" s="54" t="s">
        <v>2259</v>
      </c>
      <c r="I810" s="54" t="s">
        <v>2258</v>
      </c>
      <c r="J810" s="54" t="s">
        <v>2434</v>
      </c>
    </row>
    <row r="811" spans="1:10">
      <c r="A811" s="54" t="s">
        <v>1419</v>
      </c>
      <c r="B811" s="54" t="s">
        <v>2923</v>
      </c>
      <c r="C811" s="54" t="s">
        <v>2228</v>
      </c>
      <c r="E811" s="54" t="s">
        <v>2234</v>
      </c>
      <c r="F811" s="54" t="s">
        <v>1954</v>
      </c>
      <c r="G811" s="54">
        <v>98800</v>
      </c>
      <c r="H811" s="54" t="s">
        <v>2259</v>
      </c>
      <c r="I811" s="54" t="s">
        <v>2258</v>
      </c>
      <c r="J811" s="54" t="s">
        <v>2420</v>
      </c>
    </row>
    <row r="812" spans="1:10">
      <c r="A812" s="54" t="s">
        <v>1420</v>
      </c>
      <c r="B812" s="54" t="s">
        <v>2867</v>
      </c>
      <c r="C812" s="54" t="s">
        <v>2228</v>
      </c>
      <c r="E812" s="54" t="s">
        <v>2237</v>
      </c>
      <c r="F812" s="54" t="s">
        <v>1954</v>
      </c>
      <c r="G812" s="54">
        <v>71900</v>
      </c>
      <c r="H812" s="54" t="s">
        <v>2233</v>
      </c>
      <c r="I812" s="54" t="s">
        <v>2258</v>
      </c>
      <c r="J812" s="54" t="s">
        <v>2421</v>
      </c>
    </row>
    <row r="813" spans="1:10">
      <c r="A813" s="54" t="s">
        <v>1421</v>
      </c>
      <c r="B813" s="54" t="s">
        <v>2868</v>
      </c>
      <c r="C813" s="54" t="s">
        <v>2228</v>
      </c>
      <c r="E813" s="54" t="s">
        <v>2241</v>
      </c>
      <c r="F813" s="54" t="s">
        <v>1954</v>
      </c>
      <c r="G813" s="54">
        <v>78000</v>
      </c>
      <c r="H813" s="54" t="s">
        <v>2233</v>
      </c>
      <c r="I813" s="54" t="s">
        <v>2258</v>
      </c>
      <c r="J813" s="54" t="s">
        <v>2422</v>
      </c>
    </row>
    <row r="814" spans="1:10">
      <c r="A814" s="54" t="s">
        <v>1422</v>
      </c>
      <c r="B814" s="54" t="s">
        <v>2929</v>
      </c>
      <c r="C814" s="54" t="s">
        <v>2228</v>
      </c>
      <c r="E814" s="54" t="s">
        <v>2234</v>
      </c>
      <c r="F814" s="54" t="s">
        <v>1954</v>
      </c>
      <c r="G814" s="54">
        <v>112200</v>
      </c>
      <c r="H814" s="54" t="s">
        <v>2263</v>
      </c>
      <c r="I814" s="54" t="s">
        <v>2260</v>
      </c>
      <c r="J814" s="54" t="s">
        <v>2432</v>
      </c>
    </row>
    <row r="815" spans="1:10">
      <c r="A815" s="54" t="s">
        <v>1423</v>
      </c>
      <c r="B815" s="54" t="s">
        <v>2929</v>
      </c>
      <c r="C815" s="54" t="s">
        <v>2228</v>
      </c>
      <c r="E815" s="54" t="s">
        <v>2234</v>
      </c>
      <c r="F815" s="54" t="s">
        <v>1409</v>
      </c>
      <c r="G815" s="54">
        <v>117800</v>
      </c>
      <c r="H815" s="54" t="s">
        <v>2263</v>
      </c>
      <c r="I815" s="54" t="s">
        <v>2260</v>
      </c>
      <c r="J815" s="54" t="s">
        <v>2432</v>
      </c>
    </row>
    <row r="816" spans="1:10">
      <c r="A816" s="54" t="s">
        <v>1424</v>
      </c>
      <c r="B816" s="54" t="s">
        <v>2932</v>
      </c>
      <c r="C816" s="54" t="s">
        <v>2228</v>
      </c>
      <c r="E816" s="54" t="s">
        <v>2237</v>
      </c>
      <c r="F816" s="54" t="s">
        <v>1954</v>
      </c>
      <c r="G816" s="54">
        <v>79000</v>
      </c>
      <c r="H816" s="54" t="s">
        <v>2259</v>
      </c>
      <c r="I816" s="54" t="s">
        <v>2260</v>
      </c>
      <c r="J816" s="54" t="s">
        <v>2420</v>
      </c>
    </row>
    <row r="817" spans="1:10">
      <c r="A817" s="54" t="s">
        <v>1425</v>
      </c>
      <c r="B817" s="54" t="s">
        <v>2933</v>
      </c>
      <c r="C817" s="54" t="s">
        <v>2228</v>
      </c>
      <c r="E817" s="54" t="s">
        <v>2241</v>
      </c>
      <c r="F817" s="54" t="s">
        <v>1409</v>
      </c>
      <c r="G817" s="54">
        <v>90100</v>
      </c>
      <c r="H817" s="54" t="s">
        <v>2259</v>
      </c>
      <c r="I817" s="54" t="s">
        <v>2260</v>
      </c>
      <c r="J817" s="54" t="s">
        <v>2416</v>
      </c>
    </row>
    <row r="818" spans="1:10">
      <c r="A818" s="54" t="s">
        <v>1427</v>
      </c>
      <c r="B818" s="54" t="s">
        <v>2933</v>
      </c>
      <c r="C818" s="54" t="s">
        <v>2228</v>
      </c>
      <c r="E818" s="54" t="s">
        <v>2241</v>
      </c>
      <c r="F818" s="54" t="s">
        <v>1409</v>
      </c>
      <c r="G818" s="54">
        <v>94600</v>
      </c>
      <c r="H818" s="54" t="s">
        <v>2259</v>
      </c>
      <c r="I818" s="54" t="s">
        <v>2260</v>
      </c>
      <c r="J818" s="54" t="s">
        <v>2416</v>
      </c>
    </row>
    <row r="819" spans="1:10">
      <c r="A819" s="54" t="s">
        <v>1428</v>
      </c>
      <c r="B819" s="54" t="s">
        <v>3138</v>
      </c>
      <c r="C819" s="54" t="s">
        <v>2228</v>
      </c>
      <c r="E819" s="54" t="s">
        <v>2241</v>
      </c>
      <c r="F819" s="54" t="s">
        <v>1954</v>
      </c>
      <c r="G819" s="54">
        <v>94600</v>
      </c>
      <c r="H819" s="54" t="s">
        <v>2259</v>
      </c>
      <c r="I819" s="54" t="s">
        <v>2260</v>
      </c>
      <c r="J819" s="54" t="s">
        <v>2416</v>
      </c>
    </row>
    <row r="820" spans="1:10">
      <c r="A820" s="54" t="s">
        <v>1429</v>
      </c>
      <c r="B820" s="54" t="s">
        <v>2935</v>
      </c>
      <c r="C820" s="54" t="s">
        <v>2228</v>
      </c>
      <c r="E820" s="54" t="s">
        <v>2234</v>
      </c>
      <c r="F820" s="54" t="s">
        <v>1409</v>
      </c>
      <c r="G820" s="54">
        <v>118600</v>
      </c>
      <c r="H820" s="54" t="s">
        <v>2259</v>
      </c>
      <c r="I820" s="54" t="s">
        <v>2260</v>
      </c>
      <c r="J820" s="54" t="s">
        <v>2421</v>
      </c>
    </row>
    <row r="821" spans="1:10">
      <c r="A821" s="54" t="s">
        <v>1430</v>
      </c>
      <c r="B821" s="54" t="s">
        <v>2935</v>
      </c>
      <c r="C821" s="54" t="s">
        <v>2228</v>
      </c>
      <c r="E821" s="54" t="s">
        <v>2234</v>
      </c>
      <c r="F821" s="54" t="s">
        <v>1954</v>
      </c>
      <c r="G821" s="54">
        <v>105900</v>
      </c>
      <c r="H821" s="54" t="s">
        <v>2259</v>
      </c>
      <c r="I821" s="54" t="s">
        <v>2260</v>
      </c>
      <c r="J821" s="54" t="s">
        <v>2421</v>
      </c>
    </row>
    <row r="822" spans="1:10">
      <c r="A822" s="54" t="s">
        <v>1431</v>
      </c>
      <c r="B822" s="54" t="s">
        <v>2933</v>
      </c>
      <c r="C822" s="54" t="s">
        <v>2228</v>
      </c>
      <c r="E822" s="54" t="s">
        <v>2241</v>
      </c>
      <c r="F822" s="54" t="s">
        <v>1409</v>
      </c>
      <c r="G822" s="54">
        <v>94600</v>
      </c>
      <c r="H822" s="54" t="s">
        <v>2259</v>
      </c>
      <c r="I822" s="54" t="s">
        <v>2260</v>
      </c>
      <c r="J822" s="54" t="s">
        <v>2416</v>
      </c>
    </row>
    <row r="823" spans="1:10">
      <c r="A823" s="54" t="s">
        <v>1432</v>
      </c>
      <c r="B823" s="54" t="s">
        <v>2935</v>
      </c>
      <c r="C823" s="54" t="s">
        <v>2228</v>
      </c>
      <c r="E823" s="54" t="s">
        <v>2234</v>
      </c>
      <c r="F823" s="54" t="s">
        <v>1409</v>
      </c>
      <c r="G823" s="54">
        <v>114900</v>
      </c>
      <c r="H823" s="54" t="s">
        <v>2259</v>
      </c>
      <c r="I823" s="54" t="s">
        <v>2260</v>
      </c>
      <c r="J823" s="54" t="s">
        <v>2421</v>
      </c>
    </row>
    <row r="824" spans="1:10">
      <c r="A824" s="54" t="s">
        <v>1433</v>
      </c>
      <c r="B824" s="54" t="s">
        <v>2878</v>
      </c>
      <c r="C824" s="54" t="s">
        <v>2228</v>
      </c>
      <c r="E824" s="54" t="s">
        <v>2237</v>
      </c>
      <c r="F824" s="54" t="s">
        <v>1954</v>
      </c>
      <c r="G824" s="54">
        <v>74600</v>
      </c>
      <c r="H824" s="54" t="s">
        <v>2233</v>
      </c>
      <c r="I824" s="54" t="s">
        <v>2260</v>
      </c>
      <c r="J824" s="54" t="s">
        <v>2423</v>
      </c>
    </row>
    <row r="825" spans="1:10">
      <c r="A825" s="54" t="s">
        <v>1434</v>
      </c>
      <c r="B825" s="54" t="s">
        <v>2940</v>
      </c>
      <c r="C825" s="54" t="s">
        <v>2228</v>
      </c>
      <c r="E825" s="54" t="s">
        <v>2241</v>
      </c>
      <c r="F825" s="54" t="s">
        <v>1954</v>
      </c>
      <c r="G825" s="54">
        <v>80900</v>
      </c>
      <c r="H825" s="54" t="s">
        <v>2233</v>
      </c>
      <c r="I825" s="54" t="s">
        <v>2260</v>
      </c>
      <c r="J825" s="54" t="s">
        <v>2424</v>
      </c>
    </row>
    <row r="826" spans="1:10">
      <c r="A826" s="54" t="s">
        <v>1435</v>
      </c>
      <c r="B826" s="54" t="s">
        <v>2949</v>
      </c>
      <c r="C826" s="54" t="s">
        <v>2228</v>
      </c>
      <c r="E826" s="54" t="s">
        <v>2241</v>
      </c>
      <c r="F826" s="54" t="s">
        <v>1954</v>
      </c>
      <c r="G826" s="54">
        <v>95000</v>
      </c>
      <c r="H826" s="54" t="s">
        <v>2263</v>
      </c>
      <c r="I826" s="54" t="s">
        <v>2262</v>
      </c>
      <c r="J826" s="54" t="s">
        <v>2434</v>
      </c>
    </row>
    <row r="827" spans="1:10">
      <c r="A827" s="54" t="s">
        <v>1436</v>
      </c>
      <c r="B827" s="54" t="s">
        <v>2956</v>
      </c>
      <c r="C827" s="54" t="s">
        <v>2228</v>
      </c>
      <c r="E827" s="54" t="s">
        <v>2241</v>
      </c>
      <c r="F827" s="54" t="s">
        <v>1954</v>
      </c>
      <c r="G827" s="54">
        <v>99000</v>
      </c>
      <c r="H827" s="54" t="s">
        <v>2259</v>
      </c>
      <c r="I827" s="54" t="s">
        <v>2262</v>
      </c>
      <c r="J827" s="54" t="s">
        <v>2422</v>
      </c>
    </row>
    <row r="828" spans="1:10">
      <c r="A828" s="54" t="s">
        <v>1437</v>
      </c>
      <c r="B828" s="54" t="s">
        <v>2958</v>
      </c>
      <c r="C828" s="54" t="s">
        <v>2228</v>
      </c>
      <c r="E828" s="54" t="s">
        <v>2234</v>
      </c>
      <c r="F828" s="54" t="s">
        <v>1409</v>
      </c>
      <c r="G828" s="54">
        <v>129000</v>
      </c>
      <c r="H828" s="54" t="s">
        <v>2259</v>
      </c>
      <c r="I828" s="54" t="s">
        <v>2262</v>
      </c>
      <c r="J828" s="54" t="s">
        <v>2423</v>
      </c>
    </row>
    <row r="829" spans="1:10">
      <c r="A829" s="54" t="s">
        <v>1438</v>
      </c>
      <c r="B829" s="54" t="s">
        <v>3139</v>
      </c>
      <c r="C829" s="54" t="s">
        <v>2228</v>
      </c>
      <c r="E829" s="54" t="s">
        <v>2234</v>
      </c>
      <c r="F829" s="54" t="s">
        <v>1409</v>
      </c>
      <c r="G829" s="54">
        <v>115900</v>
      </c>
      <c r="H829" s="54" t="s">
        <v>2259</v>
      </c>
      <c r="I829" s="54" t="s">
        <v>2262</v>
      </c>
      <c r="J829" s="54" t="s">
        <v>2423</v>
      </c>
    </row>
    <row r="830" spans="1:10">
      <c r="A830" s="54" t="s">
        <v>1439</v>
      </c>
      <c r="B830" s="54" t="s">
        <v>2956</v>
      </c>
      <c r="C830" s="54" t="s">
        <v>2228</v>
      </c>
      <c r="E830" s="54" t="s">
        <v>2241</v>
      </c>
      <c r="F830" s="54" t="s">
        <v>1409</v>
      </c>
      <c r="G830" s="54">
        <v>97700</v>
      </c>
      <c r="H830" s="54" t="s">
        <v>2259</v>
      </c>
      <c r="I830" s="54" t="s">
        <v>2262</v>
      </c>
      <c r="J830" s="54" t="s">
        <v>2422</v>
      </c>
    </row>
    <row r="831" spans="1:10">
      <c r="A831" s="54" t="s">
        <v>1440</v>
      </c>
      <c r="B831" s="54" t="s">
        <v>2884</v>
      </c>
      <c r="C831" s="54" t="s">
        <v>2228</v>
      </c>
      <c r="E831" s="54" t="s">
        <v>2255</v>
      </c>
      <c r="F831" s="54" t="s">
        <v>1954</v>
      </c>
      <c r="G831" s="54">
        <v>67200</v>
      </c>
      <c r="H831" s="54" t="s">
        <v>2233</v>
      </c>
      <c r="I831" s="54" t="s">
        <v>2262</v>
      </c>
      <c r="J831" s="54" t="s">
        <v>2424</v>
      </c>
    </row>
    <row r="832" spans="1:10">
      <c r="A832" s="54" t="s">
        <v>1441</v>
      </c>
      <c r="B832" s="54" t="s">
        <v>2839</v>
      </c>
      <c r="C832" s="54" t="s">
        <v>2228</v>
      </c>
      <c r="E832" s="54" t="s">
        <v>2234</v>
      </c>
      <c r="F832" s="54" t="s">
        <v>1954</v>
      </c>
      <c r="G832" s="54">
        <v>108900</v>
      </c>
      <c r="H832" s="54" t="s">
        <v>2233</v>
      </c>
      <c r="I832" s="54" t="s">
        <v>2262</v>
      </c>
      <c r="J832" s="54" t="s">
        <v>2409</v>
      </c>
    </row>
    <row r="833" spans="1:10">
      <c r="A833" s="54" t="s">
        <v>1442</v>
      </c>
      <c r="B833" s="54" t="s">
        <v>2964</v>
      </c>
      <c r="C833" s="54" t="s">
        <v>2228</v>
      </c>
      <c r="E833" s="54" t="s">
        <v>2241</v>
      </c>
      <c r="F833" s="54" t="s">
        <v>1954</v>
      </c>
      <c r="G833" s="54">
        <v>110800</v>
      </c>
      <c r="H833" s="54" t="s">
        <v>2263</v>
      </c>
      <c r="I833" s="54" t="s">
        <v>2264</v>
      </c>
      <c r="J833" s="54" t="s">
        <v>2416</v>
      </c>
    </row>
    <row r="834" spans="1:10">
      <c r="A834" s="54" t="s">
        <v>1443</v>
      </c>
      <c r="B834" s="54" t="s">
        <v>2965</v>
      </c>
      <c r="C834" s="54" t="s">
        <v>2228</v>
      </c>
      <c r="E834" s="54" t="s">
        <v>2234</v>
      </c>
      <c r="F834" s="54" t="s">
        <v>1954</v>
      </c>
      <c r="G834" s="54">
        <v>128700</v>
      </c>
      <c r="H834" s="54" t="s">
        <v>2263</v>
      </c>
      <c r="I834" s="54" t="s">
        <v>2264</v>
      </c>
      <c r="J834" s="54" t="s">
        <v>2418</v>
      </c>
    </row>
    <row r="835" spans="1:10">
      <c r="A835" s="54" t="s">
        <v>1445</v>
      </c>
      <c r="B835" s="54" t="s">
        <v>2964</v>
      </c>
      <c r="C835" s="54" t="s">
        <v>2228</v>
      </c>
      <c r="E835" s="54" t="s">
        <v>2241</v>
      </c>
      <c r="F835" s="54" t="s">
        <v>1954</v>
      </c>
      <c r="G835" s="54">
        <v>116400</v>
      </c>
      <c r="H835" s="54" t="s">
        <v>2263</v>
      </c>
      <c r="I835" s="54" t="s">
        <v>2264</v>
      </c>
      <c r="J835" s="54" t="s">
        <v>2416</v>
      </c>
    </row>
    <row r="836" spans="1:10">
      <c r="A836" s="54" t="s">
        <v>1447</v>
      </c>
      <c r="B836" s="54" t="s">
        <v>2967</v>
      </c>
      <c r="C836" s="54" t="s">
        <v>2228</v>
      </c>
      <c r="E836" s="54" t="s">
        <v>2237</v>
      </c>
      <c r="F836" s="54" t="s">
        <v>1954</v>
      </c>
      <c r="G836" s="54">
        <v>86500</v>
      </c>
      <c r="H836" s="54" t="s">
        <v>2259</v>
      </c>
      <c r="I836" s="54" t="s">
        <v>2264</v>
      </c>
      <c r="J836" s="54" t="s">
        <v>2423</v>
      </c>
    </row>
    <row r="837" spans="1:10">
      <c r="A837" s="54" t="s">
        <v>1448</v>
      </c>
      <c r="B837" s="54" t="s">
        <v>2968</v>
      </c>
      <c r="C837" s="54" t="s">
        <v>2228</v>
      </c>
      <c r="E837" s="54" t="s">
        <v>2241</v>
      </c>
      <c r="F837" s="54" t="s">
        <v>1409</v>
      </c>
      <c r="G837" s="54">
        <v>114200</v>
      </c>
      <c r="H837" s="54" t="s">
        <v>2259</v>
      </c>
      <c r="I837" s="54" t="s">
        <v>2264</v>
      </c>
      <c r="J837" s="54" t="s">
        <v>2424</v>
      </c>
    </row>
    <row r="838" spans="1:10">
      <c r="A838" s="54" t="s">
        <v>1449</v>
      </c>
      <c r="B838" s="54" t="s">
        <v>2968</v>
      </c>
      <c r="C838" s="54" t="s">
        <v>2228</v>
      </c>
      <c r="E838" s="54" t="s">
        <v>2241</v>
      </c>
      <c r="F838" s="54" t="s">
        <v>1409</v>
      </c>
      <c r="G838" s="54">
        <v>114200</v>
      </c>
      <c r="H838" s="54" t="s">
        <v>2259</v>
      </c>
      <c r="I838" s="54" t="s">
        <v>2264</v>
      </c>
      <c r="J838" s="54" t="s">
        <v>2424</v>
      </c>
    </row>
    <row r="839" spans="1:10">
      <c r="A839" s="54" t="s">
        <v>1450</v>
      </c>
      <c r="B839" s="54" t="s">
        <v>2968</v>
      </c>
      <c r="C839" s="54" t="s">
        <v>2228</v>
      </c>
      <c r="E839" s="54" t="s">
        <v>2241</v>
      </c>
      <c r="F839" s="54" t="s">
        <v>1954</v>
      </c>
      <c r="G839" s="54">
        <v>105800</v>
      </c>
      <c r="H839" s="54" t="s">
        <v>2259</v>
      </c>
      <c r="I839" s="54" t="s">
        <v>2264</v>
      </c>
      <c r="J839" s="54" t="s">
        <v>2424</v>
      </c>
    </row>
    <row r="840" spans="1:10">
      <c r="A840" s="54" t="s">
        <v>1451</v>
      </c>
      <c r="B840" s="54" t="s">
        <v>2973</v>
      </c>
      <c r="C840" s="54" t="s">
        <v>2228</v>
      </c>
      <c r="E840" s="54" t="s">
        <v>2241</v>
      </c>
      <c r="F840" s="54" t="s">
        <v>1954</v>
      </c>
      <c r="G840" s="54">
        <v>114200</v>
      </c>
      <c r="H840" s="54" t="s">
        <v>2259</v>
      </c>
      <c r="I840" s="54" t="s">
        <v>2264</v>
      </c>
      <c r="J840" s="54" t="s">
        <v>2424</v>
      </c>
    </row>
    <row r="841" spans="1:10">
      <c r="A841" s="54" t="s">
        <v>1452</v>
      </c>
      <c r="B841" s="54" t="s">
        <v>2968</v>
      </c>
      <c r="C841" s="54" t="s">
        <v>2228</v>
      </c>
      <c r="E841" s="54" t="s">
        <v>2241</v>
      </c>
      <c r="F841" s="54" t="s">
        <v>1409</v>
      </c>
      <c r="G841" s="54">
        <v>114200</v>
      </c>
      <c r="H841" s="54" t="s">
        <v>2259</v>
      </c>
      <c r="I841" s="54" t="s">
        <v>2264</v>
      </c>
      <c r="J841" s="54" t="s">
        <v>2424</v>
      </c>
    </row>
    <row r="842" spans="1:10">
      <c r="A842" s="54" t="s">
        <v>1453</v>
      </c>
      <c r="B842" s="54" t="s">
        <v>2969</v>
      </c>
      <c r="C842" s="54" t="s">
        <v>2228</v>
      </c>
      <c r="E842" s="54" t="s">
        <v>2234</v>
      </c>
      <c r="F842" s="54" t="s">
        <v>1409</v>
      </c>
      <c r="G842" s="54">
        <v>117600</v>
      </c>
      <c r="H842" s="54" t="s">
        <v>2259</v>
      </c>
      <c r="I842" s="54" t="s">
        <v>2264</v>
      </c>
      <c r="J842" s="54" t="s">
        <v>2407</v>
      </c>
    </row>
    <row r="843" spans="1:10">
      <c r="A843" s="54" t="s">
        <v>1454</v>
      </c>
      <c r="B843" s="54" t="s">
        <v>2969</v>
      </c>
      <c r="C843" s="54" t="s">
        <v>2228</v>
      </c>
      <c r="E843" s="54" t="s">
        <v>2234</v>
      </c>
      <c r="F843" s="54" t="s">
        <v>1954</v>
      </c>
      <c r="G843" s="54">
        <v>117600</v>
      </c>
      <c r="H843" s="54" t="s">
        <v>2259</v>
      </c>
      <c r="I843" s="54" t="s">
        <v>2264</v>
      </c>
      <c r="J843" s="54" t="s">
        <v>2407</v>
      </c>
    </row>
    <row r="844" spans="1:10">
      <c r="A844" s="54" t="s">
        <v>1455</v>
      </c>
      <c r="B844" s="54" t="s">
        <v>2969</v>
      </c>
      <c r="C844" s="54" t="s">
        <v>2228</v>
      </c>
      <c r="E844" s="54" t="s">
        <v>2234</v>
      </c>
      <c r="F844" s="54" t="s">
        <v>1409</v>
      </c>
      <c r="G844" s="54">
        <v>125800</v>
      </c>
      <c r="H844" s="54" t="s">
        <v>2259</v>
      </c>
      <c r="I844" s="54" t="s">
        <v>2264</v>
      </c>
      <c r="J844" s="54" t="s">
        <v>2407</v>
      </c>
    </row>
    <row r="845" spans="1:10">
      <c r="A845" s="54" t="s">
        <v>1456</v>
      </c>
      <c r="B845" s="54" t="s">
        <v>2968</v>
      </c>
      <c r="C845" s="54" t="s">
        <v>2228</v>
      </c>
      <c r="E845" s="54" t="s">
        <v>2241</v>
      </c>
      <c r="F845" s="54" t="s">
        <v>1409</v>
      </c>
      <c r="G845" s="54">
        <v>119600</v>
      </c>
      <c r="H845" s="54" t="s">
        <v>2259</v>
      </c>
      <c r="I845" s="54" t="s">
        <v>2264</v>
      </c>
      <c r="J845" s="54" t="s">
        <v>2424</v>
      </c>
    </row>
    <row r="846" spans="1:10">
      <c r="A846" s="54" t="s">
        <v>1457</v>
      </c>
      <c r="B846" s="54" t="s">
        <v>2976</v>
      </c>
      <c r="C846" s="54" t="s">
        <v>2228</v>
      </c>
      <c r="E846" s="54" t="s">
        <v>2241</v>
      </c>
      <c r="F846" s="54" t="s">
        <v>1954</v>
      </c>
      <c r="G846" s="54">
        <v>90700</v>
      </c>
      <c r="H846" s="54" t="s">
        <v>2233</v>
      </c>
      <c r="I846" s="54" t="s">
        <v>2264</v>
      </c>
      <c r="J846" s="54" t="s">
        <v>2435</v>
      </c>
    </row>
    <row r="847" spans="1:10">
      <c r="A847" s="54" t="s">
        <v>1458</v>
      </c>
      <c r="B847" s="54" t="s">
        <v>2986</v>
      </c>
      <c r="C847" s="54" t="s">
        <v>2228</v>
      </c>
      <c r="E847" s="54" t="s">
        <v>2241</v>
      </c>
      <c r="F847" s="54" t="s">
        <v>1409</v>
      </c>
      <c r="G847" s="54">
        <v>117000</v>
      </c>
      <c r="H847" s="54" t="s">
        <v>2259</v>
      </c>
      <c r="I847" s="54" t="s">
        <v>2232</v>
      </c>
      <c r="J847" s="54" t="s">
        <v>2408</v>
      </c>
    </row>
    <row r="848" spans="1:10">
      <c r="A848" s="54" t="s">
        <v>1459</v>
      </c>
      <c r="B848" s="54" t="s">
        <v>2986</v>
      </c>
      <c r="C848" s="54" t="s">
        <v>2228</v>
      </c>
      <c r="E848" s="54" t="s">
        <v>2241</v>
      </c>
      <c r="F848" s="54" t="s">
        <v>1954</v>
      </c>
      <c r="G848" s="54">
        <v>112600</v>
      </c>
      <c r="H848" s="54" t="s">
        <v>2259</v>
      </c>
      <c r="I848" s="54" t="s">
        <v>2232</v>
      </c>
      <c r="J848" s="54" t="s">
        <v>2408</v>
      </c>
    </row>
    <row r="849" spans="1:10">
      <c r="A849" s="54" t="s">
        <v>1460</v>
      </c>
      <c r="B849" s="54" t="s">
        <v>2987</v>
      </c>
      <c r="C849" s="54" t="s">
        <v>2228</v>
      </c>
      <c r="E849" s="54" t="s">
        <v>2234</v>
      </c>
      <c r="F849" s="54" t="s">
        <v>1954</v>
      </c>
      <c r="G849" s="54">
        <v>138200</v>
      </c>
      <c r="H849" s="54" t="s">
        <v>2259</v>
      </c>
      <c r="I849" s="54" t="s">
        <v>2232</v>
      </c>
      <c r="J849" s="54" t="s">
        <v>2435</v>
      </c>
    </row>
    <row r="850" spans="1:10">
      <c r="A850" s="54" t="s">
        <v>1461</v>
      </c>
      <c r="B850" s="54" t="s">
        <v>2987</v>
      </c>
      <c r="C850" s="54" t="s">
        <v>2228</v>
      </c>
      <c r="E850" s="54" t="s">
        <v>2234</v>
      </c>
      <c r="F850" s="54" t="s">
        <v>1954</v>
      </c>
      <c r="G850" s="54">
        <v>127900</v>
      </c>
      <c r="H850" s="54" t="s">
        <v>2259</v>
      </c>
      <c r="I850" s="54" t="s">
        <v>2232</v>
      </c>
      <c r="J850" s="54" t="s">
        <v>2435</v>
      </c>
    </row>
    <row r="851" spans="1:10">
      <c r="A851" s="54" t="s">
        <v>1462</v>
      </c>
      <c r="B851" s="54" t="s">
        <v>2898</v>
      </c>
      <c r="C851" s="54" t="s">
        <v>2228</v>
      </c>
      <c r="E851" s="54" t="s">
        <v>2261</v>
      </c>
      <c r="F851" s="54" t="s">
        <v>1409</v>
      </c>
      <c r="G851" s="54">
        <v>143100</v>
      </c>
      <c r="H851" s="54" t="s">
        <v>2259</v>
      </c>
      <c r="I851" s="54" t="s">
        <v>2232</v>
      </c>
      <c r="J851" s="54" t="s">
        <v>2425</v>
      </c>
    </row>
    <row r="852" spans="1:10">
      <c r="A852" s="54" t="s">
        <v>1463</v>
      </c>
      <c r="B852" s="54" t="s">
        <v>2898</v>
      </c>
      <c r="C852" s="54" t="s">
        <v>2228</v>
      </c>
      <c r="E852" s="54" t="s">
        <v>2261</v>
      </c>
      <c r="F852" s="54" t="s">
        <v>1409</v>
      </c>
      <c r="G852" s="54">
        <v>143100</v>
      </c>
      <c r="H852" s="54" t="s">
        <v>2259</v>
      </c>
      <c r="I852" s="54" t="s">
        <v>2232</v>
      </c>
      <c r="J852" s="54" t="s">
        <v>2425</v>
      </c>
    </row>
    <row r="853" spans="1:10">
      <c r="A853" s="54" t="s">
        <v>1464</v>
      </c>
      <c r="B853" s="54" t="s">
        <v>3140</v>
      </c>
      <c r="C853" s="54" t="s">
        <v>2228</v>
      </c>
      <c r="E853" s="54" t="s">
        <v>2237</v>
      </c>
      <c r="F853" s="54" t="s">
        <v>1954</v>
      </c>
      <c r="G853" s="54">
        <v>94100</v>
      </c>
      <c r="H853" s="54" t="s">
        <v>2263</v>
      </c>
      <c r="I853" s="54" t="s">
        <v>2265</v>
      </c>
      <c r="J853" s="54" t="s">
        <v>2423</v>
      </c>
    </row>
    <row r="854" spans="1:10">
      <c r="A854" s="54" t="s">
        <v>1465</v>
      </c>
      <c r="B854" s="54" t="s">
        <v>3141</v>
      </c>
      <c r="C854" s="54" t="s">
        <v>2228</v>
      </c>
      <c r="E854" s="54" t="s">
        <v>2241</v>
      </c>
      <c r="F854" s="54" t="s">
        <v>1409</v>
      </c>
      <c r="G854" s="54">
        <v>134400</v>
      </c>
      <c r="H854" s="54" t="s">
        <v>2263</v>
      </c>
      <c r="I854" s="54" t="s">
        <v>2265</v>
      </c>
      <c r="J854" s="54" t="s">
        <v>2418</v>
      </c>
    </row>
    <row r="855" spans="1:10">
      <c r="A855" s="54" t="s">
        <v>1466</v>
      </c>
      <c r="B855" s="54" t="s">
        <v>2995</v>
      </c>
      <c r="C855" s="54" t="s">
        <v>2228</v>
      </c>
      <c r="E855" s="54" t="s">
        <v>2234</v>
      </c>
      <c r="F855" s="54" t="s">
        <v>1954</v>
      </c>
      <c r="G855" s="54">
        <v>139300</v>
      </c>
      <c r="H855" s="54" t="s">
        <v>2263</v>
      </c>
      <c r="I855" s="54" t="s">
        <v>2265</v>
      </c>
      <c r="J855" s="54" t="s">
        <v>2407</v>
      </c>
    </row>
    <row r="856" spans="1:10">
      <c r="A856" s="54" t="s">
        <v>1467</v>
      </c>
      <c r="B856" s="54" t="s">
        <v>2995</v>
      </c>
      <c r="C856" s="54" t="s">
        <v>2228</v>
      </c>
      <c r="E856" s="54" t="s">
        <v>2234</v>
      </c>
      <c r="F856" s="54" t="s">
        <v>1954</v>
      </c>
      <c r="G856" s="54">
        <v>138000</v>
      </c>
      <c r="H856" s="54" t="s">
        <v>2263</v>
      </c>
      <c r="I856" s="54" t="s">
        <v>2265</v>
      </c>
      <c r="J856" s="54" t="s">
        <v>2407</v>
      </c>
    </row>
    <row r="857" spans="1:10">
      <c r="A857" s="54" t="s">
        <v>1468</v>
      </c>
      <c r="B857" s="54" t="s">
        <v>2995</v>
      </c>
      <c r="C857" s="54" t="s">
        <v>2228</v>
      </c>
      <c r="E857" s="54" t="s">
        <v>2234</v>
      </c>
      <c r="F857" s="54" t="s">
        <v>1409</v>
      </c>
      <c r="G857" s="54">
        <v>139300</v>
      </c>
      <c r="H857" s="54" t="s">
        <v>2263</v>
      </c>
      <c r="I857" s="54" t="s">
        <v>2265</v>
      </c>
      <c r="J857" s="54" t="s">
        <v>2407</v>
      </c>
    </row>
    <row r="858" spans="1:10">
      <c r="A858" s="54" t="s">
        <v>1469</v>
      </c>
      <c r="B858" s="54" t="s">
        <v>2995</v>
      </c>
      <c r="C858" s="54" t="s">
        <v>2228</v>
      </c>
      <c r="E858" s="54" t="s">
        <v>2234</v>
      </c>
      <c r="F858" s="54" t="s">
        <v>1409</v>
      </c>
      <c r="G858" s="54">
        <v>139300</v>
      </c>
      <c r="H858" s="54" t="s">
        <v>2263</v>
      </c>
      <c r="I858" s="54" t="s">
        <v>2265</v>
      </c>
      <c r="J858" s="54" t="s">
        <v>2407</v>
      </c>
    </row>
    <row r="859" spans="1:10">
      <c r="A859" s="54" t="s">
        <v>1470</v>
      </c>
      <c r="B859" s="54" t="s">
        <v>2999</v>
      </c>
      <c r="C859" s="54" t="s">
        <v>2228</v>
      </c>
      <c r="E859" s="54" t="s">
        <v>2241</v>
      </c>
      <c r="F859" s="54" t="s">
        <v>1954</v>
      </c>
      <c r="G859" s="54">
        <v>120500</v>
      </c>
      <c r="H859" s="54" t="s">
        <v>2259</v>
      </c>
      <c r="I859" s="54" t="s">
        <v>2265</v>
      </c>
      <c r="J859" s="54" t="s">
        <v>2425</v>
      </c>
    </row>
    <row r="860" spans="1:10">
      <c r="A860" s="54" t="s">
        <v>1471</v>
      </c>
      <c r="B860" s="54" t="s">
        <v>2844</v>
      </c>
      <c r="C860" s="54" t="s">
        <v>2228</v>
      </c>
      <c r="E860" s="54" t="s">
        <v>2234</v>
      </c>
      <c r="F860" s="54" t="s">
        <v>1954</v>
      </c>
      <c r="G860" s="54">
        <v>127200</v>
      </c>
      <c r="H860" s="54" t="s">
        <v>2259</v>
      </c>
      <c r="I860" s="54" t="s">
        <v>2265</v>
      </c>
      <c r="J860" s="54" t="s">
        <v>2411</v>
      </c>
    </row>
    <row r="861" spans="1:10">
      <c r="A861" s="54" t="s">
        <v>1472</v>
      </c>
      <c r="B861" s="54" t="s">
        <v>3009</v>
      </c>
      <c r="C861" s="54" t="s">
        <v>2228</v>
      </c>
      <c r="E861" s="54" t="s">
        <v>2237</v>
      </c>
      <c r="F861" s="54" t="s">
        <v>1954</v>
      </c>
      <c r="G861" s="54">
        <v>94800</v>
      </c>
      <c r="H861" s="54" t="s">
        <v>2263</v>
      </c>
      <c r="I861" s="54" t="s">
        <v>2274</v>
      </c>
      <c r="J861" s="54" t="s">
        <v>2424</v>
      </c>
    </row>
    <row r="862" spans="1:10">
      <c r="A862" s="54" t="s">
        <v>1473</v>
      </c>
      <c r="B862" s="54" t="s">
        <v>3010</v>
      </c>
      <c r="C862" s="54" t="s">
        <v>2228</v>
      </c>
      <c r="E862" s="54" t="s">
        <v>2241</v>
      </c>
      <c r="F862" s="54" t="s">
        <v>1954</v>
      </c>
      <c r="G862" s="54">
        <v>118100</v>
      </c>
      <c r="H862" s="54" t="s">
        <v>2263</v>
      </c>
      <c r="I862" s="54" t="s">
        <v>2274</v>
      </c>
      <c r="J862" s="54" t="s">
        <v>2408</v>
      </c>
    </row>
    <row r="863" spans="1:10">
      <c r="A863" s="54" t="s">
        <v>1474</v>
      </c>
      <c r="B863" s="54" t="s">
        <v>3011</v>
      </c>
      <c r="C863" s="54" t="s">
        <v>2228</v>
      </c>
      <c r="E863" s="54" t="s">
        <v>2234</v>
      </c>
      <c r="F863" s="54" t="s">
        <v>1409</v>
      </c>
      <c r="G863" s="54">
        <v>146200</v>
      </c>
      <c r="H863" s="54" t="s">
        <v>2263</v>
      </c>
      <c r="I863" s="54" t="s">
        <v>2274</v>
      </c>
      <c r="J863" s="54" t="s">
        <v>2409</v>
      </c>
    </row>
    <row r="864" spans="1:10">
      <c r="A864" s="54" t="s">
        <v>1475</v>
      </c>
      <c r="B864" s="54" t="s">
        <v>3011</v>
      </c>
      <c r="C864" s="54" t="s">
        <v>2228</v>
      </c>
      <c r="E864" s="54" t="s">
        <v>2234</v>
      </c>
      <c r="F864" s="54" t="s">
        <v>1409</v>
      </c>
      <c r="G864" s="54">
        <v>146200</v>
      </c>
      <c r="H864" s="54" t="s">
        <v>2263</v>
      </c>
      <c r="I864" s="54" t="s">
        <v>2274</v>
      </c>
      <c r="J864" s="54" t="s">
        <v>2409</v>
      </c>
    </row>
    <row r="865" spans="1:10">
      <c r="A865" s="54" t="s">
        <v>1476</v>
      </c>
      <c r="B865" s="54" t="s">
        <v>3011</v>
      </c>
      <c r="C865" s="54" t="s">
        <v>2228</v>
      </c>
      <c r="E865" s="54" t="s">
        <v>2234</v>
      </c>
      <c r="F865" s="54" t="s">
        <v>1409</v>
      </c>
      <c r="G865" s="54">
        <v>136200</v>
      </c>
      <c r="H865" s="54" t="s">
        <v>2263</v>
      </c>
      <c r="I865" s="54" t="s">
        <v>2274</v>
      </c>
      <c r="J865" s="54" t="s">
        <v>2409</v>
      </c>
    </row>
    <row r="866" spans="1:10">
      <c r="A866" s="54" t="s">
        <v>1477</v>
      </c>
      <c r="B866" s="54" t="s">
        <v>3014</v>
      </c>
      <c r="C866" s="54" t="s">
        <v>2228</v>
      </c>
      <c r="E866" s="54" t="s">
        <v>2241</v>
      </c>
      <c r="F866" s="54" t="s">
        <v>1409</v>
      </c>
      <c r="G866" s="54">
        <v>120000</v>
      </c>
      <c r="H866" s="54" t="s">
        <v>2259</v>
      </c>
      <c r="I866" s="54" t="s">
        <v>2274</v>
      </c>
      <c r="J866" s="54" t="s">
        <v>2411</v>
      </c>
    </row>
    <row r="867" spans="1:10">
      <c r="A867" s="54" t="s">
        <v>1478</v>
      </c>
      <c r="B867" s="54" t="s">
        <v>3015</v>
      </c>
      <c r="C867" s="54" t="s">
        <v>2228</v>
      </c>
      <c r="E867" s="54" t="s">
        <v>2234</v>
      </c>
      <c r="F867" s="54" t="s">
        <v>1954</v>
      </c>
      <c r="G867" s="54">
        <v>131800</v>
      </c>
      <c r="H867" s="54" t="s">
        <v>2259</v>
      </c>
      <c r="I867" s="54" t="s">
        <v>2274</v>
      </c>
      <c r="J867" s="54" t="s">
        <v>2410</v>
      </c>
    </row>
    <row r="868" spans="1:10">
      <c r="A868" s="54" t="s">
        <v>1479</v>
      </c>
      <c r="B868" s="54" t="s">
        <v>3021</v>
      </c>
      <c r="C868" s="54" t="s">
        <v>2228</v>
      </c>
      <c r="E868" s="54" t="s">
        <v>2241</v>
      </c>
      <c r="F868" s="54" t="s">
        <v>1409</v>
      </c>
      <c r="G868" s="54">
        <v>120100</v>
      </c>
      <c r="H868" s="54" t="s">
        <v>2263</v>
      </c>
      <c r="I868" s="54" t="s">
        <v>2278</v>
      </c>
      <c r="J868" s="54" t="s">
        <v>2435</v>
      </c>
    </row>
    <row r="869" spans="1:10">
      <c r="A869" s="54" t="s">
        <v>1480</v>
      </c>
      <c r="B869" s="54" t="s">
        <v>3022</v>
      </c>
      <c r="C869" s="54" t="s">
        <v>2228</v>
      </c>
      <c r="E869" s="54" t="s">
        <v>2234</v>
      </c>
      <c r="F869" s="54" t="s">
        <v>1409</v>
      </c>
      <c r="G869" s="54">
        <v>132800</v>
      </c>
      <c r="H869" s="54" t="s">
        <v>2263</v>
      </c>
      <c r="I869" s="54" t="s">
        <v>2278</v>
      </c>
      <c r="J869" s="54" t="s">
        <v>2425</v>
      </c>
    </row>
    <row r="870" spans="1:10">
      <c r="A870" s="54" t="s">
        <v>1481</v>
      </c>
      <c r="B870" s="54" t="s">
        <v>3022</v>
      </c>
      <c r="C870" s="54" t="s">
        <v>2228</v>
      </c>
      <c r="E870" s="54" t="s">
        <v>2234</v>
      </c>
      <c r="F870" s="54" t="s">
        <v>1409</v>
      </c>
      <c r="G870" s="54">
        <v>146900</v>
      </c>
      <c r="H870" s="54" t="s">
        <v>2263</v>
      </c>
      <c r="I870" s="54" t="s">
        <v>2278</v>
      </c>
      <c r="J870" s="54" t="s">
        <v>2425</v>
      </c>
    </row>
    <row r="871" spans="1:10">
      <c r="A871" s="54" t="s">
        <v>1482</v>
      </c>
      <c r="B871" s="54" t="s">
        <v>3022</v>
      </c>
      <c r="C871" s="54" t="s">
        <v>2228</v>
      </c>
      <c r="E871" s="54" t="s">
        <v>2234</v>
      </c>
      <c r="F871" s="54" t="s">
        <v>1409</v>
      </c>
      <c r="G871" s="54">
        <v>147400</v>
      </c>
      <c r="H871" s="54" t="s">
        <v>2263</v>
      </c>
      <c r="I871" s="54" t="s">
        <v>2278</v>
      </c>
      <c r="J871" s="54" t="s">
        <v>2425</v>
      </c>
    </row>
    <row r="872" spans="1:10">
      <c r="A872" s="54" t="s">
        <v>1483</v>
      </c>
      <c r="B872" s="54" t="s">
        <v>3022</v>
      </c>
      <c r="C872" s="54" t="s">
        <v>2228</v>
      </c>
      <c r="E872" s="54" t="s">
        <v>2234</v>
      </c>
      <c r="F872" s="54" t="s">
        <v>1409</v>
      </c>
      <c r="G872" s="54">
        <v>132800</v>
      </c>
      <c r="H872" s="54" t="s">
        <v>2263</v>
      </c>
      <c r="I872" s="54" t="s">
        <v>2278</v>
      </c>
      <c r="J872" s="54" t="s">
        <v>2425</v>
      </c>
    </row>
    <row r="873" spans="1:10">
      <c r="A873" s="54" t="s">
        <v>1484</v>
      </c>
      <c r="B873" s="54" t="s">
        <v>3022</v>
      </c>
      <c r="C873" s="54" t="s">
        <v>2228</v>
      </c>
      <c r="E873" s="54" t="s">
        <v>2234</v>
      </c>
      <c r="F873" s="54" t="s">
        <v>1954</v>
      </c>
      <c r="G873" s="54">
        <v>136000</v>
      </c>
      <c r="H873" s="54" t="s">
        <v>2263</v>
      </c>
      <c r="I873" s="54" t="s">
        <v>2278</v>
      </c>
      <c r="J873" s="54" t="s">
        <v>2425</v>
      </c>
    </row>
    <row r="874" spans="1:10">
      <c r="A874" s="54" t="s">
        <v>1485</v>
      </c>
      <c r="B874" s="54" t="s">
        <v>3022</v>
      </c>
      <c r="C874" s="54" t="s">
        <v>2228</v>
      </c>
      <c r="E874" s="54" t="s">
        <v>2234</v>
      </c>
      <c r="F874" s="54" t="s">
        <v>1409</v>
      </c>
      <c r="G874" s="54">
        <v>147400</v>
      </c>
      <c r="H874" s="54" t="s">
        <v>2263</v>
      </c>
      <c r="I874" s="54" t="s">
        <v>2278</v>
      </c>
      <c r="J874" s="54" t="s">
        <v>2425</v>
      </c>
    </row>
    <row r="875" spans="1:10">
      <c r="A875" s="54" t="s">
        <v>1486</v>
      </c>
      <c r="B875" s="54" t="s">
        <v>3024</v>
      </c>
      <c r="C875" s="54" t="s">
        <v>2228</v>
      </c>
      <c r="E875" s="54" t="s">
        <v>2261</v>
      </c>
      <c r="F875" s="54" t="s">
        <v>1954</v>
      </c>
      <c r="G875" s="54">
        <v>159500</v>
      </c>
      <c r="H875" s="54" t="s">
        <v>2263</v>
      </c>
      <c r="I875" s="54" t="s">
        <v>2278</v>
      </c>
      <c r="J875" s="54" t="s">
        <v>2411</v>
      </c>
    </row>
    <row r="876" spans="1:10">
      <c r="A876" s="54" t="s">
        <v>1487</v>
      </c>
      <c r="B876" s="54" t="s">
        <v>3022</v>
      </c>
      <c r="C876" s="54" t="s">
        <v>2228</v>
      </c>
      <c r="E876" s="54" t="s">
        <v>2234</v>
      </c>
      <c r="F876" s="54" t="s">
        <v>1409</v>
      </c>
      <c r="G876" s="54">
        <v>142800</v>
      </c>
      <c r="H876" s="54" t="s">
        <v>2263</v>
      </c>
      <c r="I876" s="54" t="s">
        <v>2278</v>
      </c>
      <c r="J876" s="54" t="s">
        <v>2425</v>
      </c>
    </row>
    <row r="877" spans="1:10">
      <c r="A877" s="54" t="s">
        <v>1489</v>
      </c>
      <c r="B877" s="54" t="s">
        <v>3142</v>
      </c>
      <c r="C877" s="54" t="s">
        <v>2228</v>
      </c>
      <c r="E877" s="54" t="s">
        <v>2241</v>
      </c>
      <c r="F877" s="54" t="s">
        <v>1409</v>
      </c>
      <c r="G877" s="54">
        <v>105000</v>
      </c>
      <c r="H877" s="54" t="s">
        <v>2259</v>
      </c>
      <c r="I877" s="54" t="s">
        <v>2278</v>
      </c>
      <c r="J877" s="54" t="s">
        <v>2426</v>
      </c>
    </row>
    <row r="878" spans="1:10">
      <c r="A878" s="54" t="s">
        <v>1490</v>
      </c>
      <c r="B878" s="54" t="s">
        <v>3028</v>
      </c>
      <c r="C878" s="54" t="s">
        <v>2228</v>
      </c>
      <c r="E878" s="54" t="s">
        <v>2234</v>
      </c>
      <c r="F878" s="54" t="s">
        <v>1409</v>
      </c>
      <c r="G878" s="54">
        <v>141200</v>
      </c>
      <c r="H878" s="54" t="s">
        <v>2263</v>
      </c>
      <c r="I878" s="54" t="s">
        <v>2276</v>
      </c>
      <c r="J878" s="54" t="s">
        <v>2411</v>
      </c>
    </row>
    <row r="879" spans="1:10">
      <c r="A879" s="54" t="s">
        <v>1491</v>
      </c>
      <c r="B879" s="54" t="s">
        <v>3028</v>
      </c>
      <c r="C879" s="54" t="s">
        <v>2228</v>
      </c>
      <c r="E879" s="54" t="s">
        <v>2234</v>
      </c>
      <c r="F879" s="54" t="s">
        <v>1409</v>
      </c>
      <c r="G879" s="54">
        <v>167700</v>
      </c>
      <c r="H879" s="54" t="s">
        <v>2263</v>
      </c>
      <c r="I879" s="54" t="s">
        <v>2276</v>
      </c>
      <c r="J879" s="54" t="s">
        <v>2411</v>
      </c>
    </row>
    <row r="880" spans="1:10">
      <c r="A880" s="54" t="s">
        <v>1492</v>
      </c>
      <c r="B880" s="54" t="s">
        <v>2905</v>
      </c>
      <c r="C880" s="54" t="s">
        <v>2228</v>
      </c>
      <c r="E880" s="54" t="s">
        <v>2261</v>
      </c>
      <c r="F880" s="54" t="s">
        <v>1409</v>
      </c>
      <c r="G880" s="54">
        <v>177200</v>
      </c>
      <c r="H880" s="54" t="s">
        <v>2263</v>
      </c>
      <c r="I880" s="54" t="s">
        <v>2276</v>
      </c>
      <c r="J880" s="54" t="s">
        <v>2410</v>
      </c>
    </row>
    <row r="881" spans="1:10">
      <c r="A881" s="54" t="s">
        <v>1493</v>
      </c>
      <c r="B881" s="54" t="s">
        <v>3143</v>
      </c>
      <c r="C881" s="54" t="s">
        <v>2228</v>
      </c>
      <c r="E881" s="54" t="s">
        <v>2261</v>
      </c>
      <c r="F881" s="54" t="s">
        <v>1409</v>
      </c>
      <c r="G881" s="54">
        <v>177200</v>
      </c>
      <c r="H881" s="54" t="s">
        <v>2263</v>
      </c>
      <c r="I881" s="54" t="s">
        <v>2276</v>
      </c>
      <c r="J881" s="54" t="s">
        <v>2410</v>
      </c>
    </row>
    <row r="882" spans="1:10">
      <c r="A882" s="54" t="s">
        <v>1494</v>
      </c>
      <c r="B882" s="54" t="s">
        <v>3034</v>
      </c>
      <c r="C882" s="54" t="s">
        <v>2228</v>
      </c>
      <c r="E882" s="54" t="s">
        <v>2241</v>
      </c>
      <c r="F882" s="54" t="s">
        <v>1409</v>
      </c>
      <c r="G882" s="54">
        <v>125600</v>
      </c>
      <c r="H882" s="54" t="s">
        <v>2263</v>
      </c>
      <c r="I882" s="54" t="s">
        <v>2277</v>
      </c>
      <c r="J882" s="54" t="s">
        <v>2410</v>
      </c>
    </row>
    <row r="883" spans="1:10">
      <c r="A883" s="54" t="s">
        <v>1496</v>
      </c>
      <c r="B883" s="54" t="s">
        <v>3144</v>
      </c>
      <c r="C883" s="54" t="s">
        <v>2228</v>
      </c>
      <c r="E883" s="54" t="s">
        <v>2234</v>
      </c>
      <c r="F883" s="54" t="s">
        <v>1409</v>
      </c>
      <c r="G883" s="54">
        <v>131200</v>
      </c>
      <c r="H883" s="54" t="s">
        <v>2263</v>
      </c>
      <c r="I883" s="54" t="s">
        <v>2277</v>
      </c>
      <c r="J883" s="54" t="s">
        <v>2426</v>
      </c>
    </row>
    <row r="884" spans="1:10">
      <c r="A884" s="54" t="s">
        <v>1497</v>
      </c>
      <c r="B884" s="54" t="s">
        <v>3144</v>
      </c>
      <c r="C884" s="54" t="s">
        <v>2228</v>
      </c>
      <c r="E884" s="54" t="s">
        <v>2234</v>
      </c>
      <c r="F884" s="54" t="s">
        <v>1409</v>
      </c>
      <c r="G884" s="54">
        <v>146400</v>
      </c>
      <c r="H884" s="54" t="s">
        <v>2263</v>
      </c>
      <c r="I884" s="54" t="s">
        <v>2277</v>
      </c>
      <c r="J884" s="54" t="s">
        <v>2426</v>
      </c>
    </row>
    <row r="885" spans="1:10">
      <c r="A885" s="54" t="s">
        <v>1498</v>
      </c>
      <c r="B885" s="54" t="s">
        <v>2907</v>
      </c>
      <c r="C885" s="54" t="s">
        <v>2228</v>
      </c>
      <c r="E885" s="54" t="s">
        <v>2261</v>
      </c>
      <c r="F885" s="54" t="s">
        <v>1409</v>
      </c>
      <c r="G885" s="54">
        <v>174900</v>
      </c>
      <c r="H885" s="54" t="s">
        <v>2263</v>
      </c>
      <c r="I885" s="54" t="s">
        <v>2277</v>
      </c>
      <c r="J885" s="54" t="s">
        <v>2427</v>
      </c>
    </row>
    <row r="886" spans="1:10">
      <c r="A886" s="54" t="s">
        <v>1499</v>
      </c>
      <c r="B886" s="54" t="s">
        <v>2907</v>
      </c>
      <c r="C886" s="54" t="s">
        <v>2228</v>
      </c>
      <c r="E886" s="54" t="s">
        <v>2261</v>
      </c>
      <c r="F886" s="54" t="s">
        <v>1409</v>
      </c>
      <c r="G886" s="54">
        <v>174800</v>
      </c>
      <c r="H886" s="54" t="s">
        <v>2263</v>
      </c>
      <c r="I886" s="54" t="s">
        <v>2277</v>
      </c>
      <c r="J886" s="54" t="s">
        <v>2427</v>
      </c>
    </row>
    <row r="887" spans="1:10">
      <c r="A887" s="54" t="s">
        <v>1501</v>
      </c>
      <c r="B887" s="54" t="s">
        <v>3145</v>
      </c>
      <c r="C887" s="54" t="s">
        <v>2228</v>
      </c>
      <c r="E887" s="54" t="s">
        <v>2234</v>
      </c>
      <c r="F887" s="54" t="s">
        <v>1409</v>
      </c>
      <c r="G887" s="54">
        <v>178300</v>
      </c>
      <c r="H887" s="54" t="s">
        <v>2238</v>
      </c>
      <c r="I887" s="54" t="s">
        <v>2279</v>
      </c>
      <c r="J887" s="54" t="s">
        <v>2407</v>
      </c>
    </row>
    <row r="888" spans="1:10">
      <c r="A888" s="54" t="s">
        <v>1503</v>
      </c>
      <c r="B888" s="54" t="s">
        <v>3146</v>
      </c>
      <c r="C888" s="54" t="s">
        <v>2228</v>
      </c>
      <c r="E888" s="54" t="s">
        <v>2234</v>
      </c>
      <c r="F888" s="54" t="s">
        <v>1409</v>
      </c>
      <c r="G888" s="54">
        <v>191700</v>
      </c>
      <c r="H888" s="54" t="s">
        <v>2263</v>
      </c>
      <c r="I888" s="54" t="s">
        <v>2279</v>
      </c>
      <c r="J888" s="54" t="s">
        <v>2427</v>
      </c>
    </row>
    <row r="889" spans="1:10">
      <c r="A889" s="54" t="s">
        <v>1505</v>
      </c>
      <c r="B889" s="54" t="s">
        <v>3147</v>
      </c>
      <c r="C889" s="54" t="s">
        <v>2228</v>
      </c>
      <c r="E889" s="54" t="s">
        <v>2261</v>
      </c>
      <c r="F889" s="54" t="s">
        <v>1954</v>
      </c>
      <c r="G889" s="54">
        <v>173200</v>
      </c>
      <c r="H889" s="54" t="s">
        <v>2263</v>
      </c>
      <c r="I889" s="54" t="s">
        <v>2279</v>
      </c>
      <c r="J889" s="54" t="s">
        <v>2447</v>
      </c>
    </row>
    <row r="890" spans="1:10">
      <c r="A890" s="54" t="s">
        <v>1507</v>
      </c>
      <c r="B890" s="54" t="s">
        <v>3148</v>
      </c>
      <c r="C890" s="54" t="s">
        <v>2228</v>
      </c>
      <c r="E890" s="54" t="s">
        <v>2241</v>
      </c>
      <c r="F890" s="54" t="s">
        <v>1954</v>
      </c>
      <c r="G890" s="54">
        <v>154600</v>
      </c>
      <c r="H890" s="54" t="s">
        <v>2263</v>
      </c>
      <c r="I890" s="54" t="s">
        <v>2280</v>
      </c>
      <c r="J890" s="54" t="s">
        <v>2447</v>
      </c>
    </row>
    <row r="891" spans="1:10">
      <c r="A891" s="54" t="s">
        <v>1508</v>
      </c>
      <c r="B891" s="54" t="s">
        <v>3040</v>
      </c>
      <c r="C891" s="54" t="s">
        <v>2228</v>
      </c>
      <c r="E891" s="54" t="s">
        <v>2234</v>
      </c>
      <c r="F891" s="54" t="s">
        <v>1954</v>
      </c>
      <c r="G891" s="54">
        <v>186700</v>
      </c>
      <c r="H891" s="54" t="s">
        <v>2263</v>
      </c>
      <c r="I891" s="54" t="s">
        <v>2280</v>
      </c>
      <c r="J891" s="54" t="s">
        <v>2426</v>
      </c>
    </row>
    <row r="892" spans="1:10">
      <c r="A892" s="54" t="s">
        <v>1509</v>
      </c>
      <c r="B892" s="54" t="s">
        <v>2922</v>
      </c>
      <c r="C892" s="54" t="s">
        <v>2228</v>
      </c>
      <c r="E892" s="54" t="s">
        <v>2241</v>
      </c>
      <c r="F892" s="54" t="s">
        <v>1510</v>
      </c>
      <c r="G892" s="54">
        <v>93100</v>
      </c>
      <c r="H892" s="54" t="s">
        <v>2259</v>
      </c>
      <c r="I892" s="54" t="s">
        <v>2258</v>
      </c>
      <c r="J892" s="54" t="s">
        <v>2434</v>
      </c>
    </row>
    <row r="893" spans="1:10">
      <c r="A893" s="54" t="s">
        <v>1511</v>
      </c>
      <c r="B893" s="54" t="s">
        <v>2929</v>
      </c>
      <c r="C893" s="54" t="s">
        <v>2228</v>
      </c>
      <c r="E893" s="54" t="s">
        <v>2234</v>
      </c>
      <c r="F893" s="54" t="s">
        <v>1510</v>
      </c>
      <c r="G893" s="54">
        <v>122800</v>
      </c>
      <c r="H893" s="54" t="s">
        <v>2263</v>
      </c>
      <c r="I893" s="54" t="s">
        <v>2260</v>
      </c>
      <c r="J893" s="54" t="s">
        <v>2432</v>
      </c>
    </row>
    <row r="894" spans="1:10">
      <c r="A894" s="54" t="s">
        <v>1512</v>
      </c>
      <c r="B894" s="54" t="s">
        <v>2938</v>
      </c>
      <c r="C894" s="54" t="s">
        <v>2228</v>
      </c>
      <c r="E894" s="54" t="s">
        <v>2234</v>
      </c>
      <c r="F894" s="54" t="s">
        <v>1510</v>
      </c>
      <c r="G894" s="54">
        <v>124600</v>
      </c>
      <c r="H894" s="54" t="s">
        <v>2259</v>
      </c>
      <c r="I894" s="54" t="s">
        <v>2260</v>
      </c>
      <c r="J894" s="54" t="s">
        <v>2421</v>
      </c>
    </row>
    <row r="895" spans="1:10">
      <c r="A895" s="54" t="s">
        <v>1513</v>
      </c>
      <c r="B895" s="54" t="s">
        <v>2938</v>
      </c>
      <c r="C895" s="54" t="s">
        <v>2228</v>
      </c>
      <c r="E895" s="54" t="s">
        <v>2234</v>
      </c>
      <c r="F895" s="54" t="s">
        <v>1510</v>
      </c>
      <c r="G895" s="54">
        <v>124600</v>
      </c>
      <c r="H895" s="54" t="s">
        <v>2259</v>
      </c>
      <c r="I895" s="54" t="s">
        <v>2260</v>
      </c>
      <c r="J895" s="54" t="s">
        <v>2421</v>
      </c>
    </row>
    <row r="896" spans="1:10">
      <c r="A896" s="54" t="s">
        <v>1514</v>
      </c>
      <c r="B896" s="54" t="s">
        <v>2935</v>
      </c>
      <c r="C896" s="54" t="s">
        <v>2228</v>
      </c>
      <c r="E896" s="54" t="s">
        <v>2234</v>
      </c>
      <c r="F896" s="54" t="s">
        <v>1510</v>
      </c>
      <c r="G896" s="54">
        <v>124600</v>
      </c>
      <c r="H896" s="54" t="s">
        <v>2259</v>
      </c>
      <c r="I896" s="54" t="s">
        <v>2260</v>
      </c>
      <c r="J896" s="54" t="s">
        <v>2421</v>
      </c>
    </row>
    <row r="897" spans="1:10">
      <c r="A897" s="54" t="s">
        <v>1515</v>
      </c>
      <c r="B897" s="54" t="s">
        <v>2935</v>
      </c>
      <c r="C897" s="54" t="s">
        <v>2228</v>
      </c>
      <c r="E897" s="54" t="s">
        <v>2234</v>
      </c>
      <c r="F897" s="54" t="s">
        <v>1510</v>
      </c>
      <c r="G897" s="54">
        <v>118600</v>
      </c>
      <c r="H897" s="54" t="s">
        <v>2259</v>
      </c>
      <c r="I897" s="54" t="s">
        <v>2260</v>
      </c>
      <c r="J897" s="54" t="s">
        <v>2421</v>
      </c>
    </row>
    <row r="898" spans="1:10">
      <c r="A898" s="54" t="s">
        <v>1516</v>
      </c>
      <c r="B898" s="54" t="s">
        <v>3139</v>
      </c>
      <c r="C898" s="54" t="s">
        <v>2228</v>
      </c>
      <c r="E898" s="54" t="s">
        <v>2234</v>
      </c>
      <c r="F898" s="54" t="s">
        <v>1510</v>
      </c>
      <c r="G898" s="54">
        <v>131600</v>
      </c>
      <c r="H898" s="54" t="s">
        <v>2259</v>
      </c>
      <c r="I898" s="54" t="s">
        <v>2262</v>
      </c>
      <c r="J898" s="54" t="s">
        <v>2423</v>
      </c>
    </row>
    <row r="899" spans="1:10">
      <c r="A899" s="54" t="s">
        <v>1517</v>
      </c>
      <c r="B899" s="54" t="s">
        <v>2958</v>
      </c>
      <c r="C899" s="54" t="s">
        <v>2228</v>
      </c>
      <c r="E899" s="54" t="s">
        <v>2234</v>
      </c>
      <c r="F899" s="54" t="s">
        <v>1510</v>
      </c>
      <c r="G899" s="54">
        <v>131600</v>
      </c>
      <c r="H899" s="54" t="s">
        <v>2259</v>
      </c>
      <c r="I899" s="54" t="s">
        <v>2262</v>
      </c>
      <c r="J899" s="54" t="s">
        <v>2423</v>
      </c>
    </row>
    <row r="900" spans="1:10">
      <c r="A900" s="54" t="s">
        <v>1518</v>
      </c>
      <c r="B900" s="54" t="s">
        <v>2969</v>
      </c>
      <c r="C900" s="54" t="s">
        <v>2228</v>
      </c>
      <c r="E900" s="54" t="s">
        <v>2234</v>
      </c>
      <c r="F900" s="54" t="s">
        <v>1510</v>
      </c>
      <c r="G900" s="54">
        <v>149300</v>
      </c>
      <c r="H900" s="54" t="s">
        <v>2259</v>
      </c>
      <c r="I900" s="54" t="s">
        <v>2264</v>
      </c>
      <c r="J900" s="54" t="s">
        <v>2407</v>
      </c>
    </row>
    <row r="901" spans="1:10">
      <c r="A901" s="54" t="s">
        <v>1519</v>
      </c>
      <c r="B901" s="54" t="s">
        <v>2984</v>
      </c>
      <c r="C901" s="54" t="s">
        <v>2228</v>
      </c>
      <c r="E901" s="54" t="s">
        <v>2234</v>
      </c>
      <c r="F901" s="54" t="s">
        <v>1510</v>
      </c>
      <c r="G901" s="54">
        <v>178800</v>
      </c>
      <c r="H901" s="54" t="s">
        <v>2263</v>
      </c>
      <c r="I901" s="54" t="s">
        <v>2232</v>
      </c>
      <c r="J901" s="54" t="s">
        <v>2423</v>
      </c>
    </row>
    <row r="902" spans="1:10">
      <c r="A902" s="54" t="s">
        <v>1520</v>
      </c>
      <c r="B902" s="54" t="s">
        <v>2987</v>
      </c>
      <c r="C902" s="54" t="s">
        <v>2228</v>
      </c>
      <c r="E902" s="54" t="s">
        <v>2234</v>
      </c>
      <c r="F902" s="54" t="s">
        <v>1510</v>
      </c>
      <c r="G902" s="54">
        <v>148300</v>
      </c>
      <c r="H902" s="54" t="s">
        <v>2259</v>
      </c>
      <c r="I902" s="54" t="s">
        <v>2232</v>
      </c>
      <c r="J902" s="54" t="s">
        <v>2435</v>
      </c>
    </row>
    <row r="903" spans="1:10">
      <c r="A903" s="54" t="s">
        <v>1521</v>
      </c>
      <c r="B903" s="54" t="s">
        <v>3149</v>
      </c>
      <c r="C903" s="54" t="s">
        <v>2228</v>
      </c>
      <c r="E903" s="54" t="s">
        <v>2234</v>
      </c>
      <c r="F903" s="54" t="s">
        <v>1510</v>
      </c>
      <c r="G903" s="54">
        <v>165900</v>
      </c>
      <c r="H903" s="54" t="s">
        <v>2259</v>
      </c>
      <c r="I903" s="54" t="s">
        <v>2232</v>
      </c>
      <c r="J903" s="54" t="s">
        <v>2435</v>
      </c>
    </row>
    <row r="904" spans="1:10">
      <c r="A904" s="54" t="s">
        <v>1522</v>
      </c>
      <c r="B904" s="54" t="s">
        <v>2986</v>
      </c>
      <c r="C904" s="54" t="s">
        <v>2228</v>
      </c>
      <c r="E904" s="54" t="s">
        <v>2241</v>
      </c>
      <c r="F904" s="54" t="s">
        <v>1510</v>
      </c>
      <c r="G904" s="54">
        <v>128800</v>
      </c>
      <c r="H904" s="54" t="s">
        <v>2259</v>
      </c>
      <c r="I904" s="54" t="s">
        <v>2232</v>
      </c>
      <c r="J904" s="54" t="s">
        <v>2408</v>
      </c>
    </row>
    <row r="905" spans="1:10">
      <c r="A905" s="54" t="s">
        <v>1523</v>
      </c>
      <c r="B905" s="54" t="s">
        <v>3149</v>
      </c>
      <c r="C905" s="54" t="s">
        <v>2228</v>
      </c>
      <c r="E905" s="54" t="s">
        <v>2234</v>
      </c>
      <c r="F905" s="54" t="s">
        <v>1510</v>
      </c>
      <c r="G905" s="54">
        <v>148500</v>
      </c>
      <c r="H905" s="54" t="s">
        <v>2259</v>
      </c>
      <c r="I905" s="54" t="s">
        <v>2232</v>
      </c>
      <c r="J905" s="54" t="s">
        <v>2435</v>
      </c>
    </row>
    <row r="906" spans="1:10">
      <c r="A906" s="54" t="s">
        <v>1524</v>
      </c>
      <c r="B906" s="54" t="s">
        <v>2995</v>
      </c>
      <c r="C906" s="54" t="s">
        <v>2228</v>
      </c>
      <c r="E906" s="54" t="s">
        <v>2234</v>
      </c>
      <c r="F906" s="54" t="s">
        <v>1510</v>
      </c>
      <c r="G906" s="54">
        <v>146200</v>
      </c>
      <c r="H906" s="54" t="s">
        <v>2263</v>
      </c>
      <c r="I906" s="54" t="s">
        <v>2265</v>
      </c>
      <c r="J906" s="54" t="s">
        <v>2407</v>
      </c>
    </row>
    <row r="907" spans="1:10">
      <c r="A907" s="54" t="s">
        <v>1525</v>
      </c>
      <c r="B907" s="54" t="s">
        <v>3150</v>
      </c>
      <c r="C907" s="54" t="s">
        <v>2228</v>
      </c>
      <c r="E907" s="54" t="s">
        <v>2241</v>
      </c>
      <c r="F907" s="54" t="s">
        <v>1510</v>
      </c>
      <c r="G907" s="54">
        <v>131300</v>
      </c>
      <c r="H907" s="54" t="s">
        <v>2259</v>
      </c>
      <c r="I907" s="54" t="s">
        <v>2265</v>
      </c>
      <c r="J907" s="54" t="s">
        <v>2425</v>
      </c>
    </row>
    <row r="908" spans="1:10">
      <c r="A908" s="54" t="s">
        <v>1526</v>
      </c>
      <c r="B908" s="54" t="s">
        <v>2999</v>
      </c>
      <c r="C908" s="54" t="s">
        <v>2228</v>
      </c>
      <c r="E908" s="54" t="s">
        <v>2241</v>
      </c>
      <c r="F908" s="54" t="s">
        <v>1510</v>
      </c>
      <c r="G908" s="54">
        <v>144400</v>
      </c>
      <c r="H908" s="54" t="s">
        <v>2259</v>
      </c>
      <c r="I908" s="54" t="s">
        <v>2265</v>
      </c>
      <c r="J908" s="54" t="s">
        <v>2425</v>
      </c>
    </row>
    <row r="909" spans="1:10">
      <c r="A909" s="54" t="s">
        <v>1527</v>
      </c>
      <c r="B909" s="54" t="s">
        <v>3151</v>
      </c>
      <c r="C909" s="54" t="s">
        <v>2228</v>
      </c>
      <c r="E909" s="54" t="s">
        <v>2234</v>
      </c>
      <c r="F909" s="54" t="s">
        <v>1510</v>
      </c>
      <c r="G909" s="54">
        <v>153600</v>
      </c>
      <c r="H909" s="54" t="s">
        <v>2263</v>
      </c>
      <c r="I909" s="54" t="s">
        <v>2274</v>
      </c>
      <c r="J909" s="54" t="s">
        <v>2409</v>
      </c>
    </row>
    <row r="910" spans="1:10">
      <c r="A910" s="54" t="s">
        <v>1528</v>
      </c>
      <c r="B910" s="54" t="s">
        <v>3012</v>
      </c>
      <c r="C910" s="54" t="s">
        <v>2228</v>
      </c>
      <c r="E910" s="54" t="s">
        <v>2261</v>
      </c>
      <c r="F910" s="54" t="s">
        <v>1510</v>
      </c>
      <c r="G910" s="54">
        <v>175000</v>
      </c>
      <c r="H910" s="54" t="s">
        <v>2263</v>
      </c>
      <c r="I910" s="54" t="s">
        <v>2274</v>
      </c>
      <c r="J910" s="54" t="s">
        <v>2435</v>
      </c>
    </row>
    <row r="911" spans="1:10">
      <c r="A911" s="54" t="s">
        <v>1529</v>
      </c>
      <c r="B911" s="54" t="s">
        <v>3011</v>
      </c>
      <c r="C911" s="54" t="s">
        <v>2228</v>
      </c>
      <c r="E911" s="54" t="s">
        <v>2234</v>
      </c>
      <c r="F911" s="54" t="s">
        <v>1510</v>
      </c>
      <c r="G911" s="54">
        <v>174000</v>
      </c>
      <c r="H911" s="54" t="s">
        <v>2263</v>
      </c>
      <c r="I911" s="54" t="s">
        <v>2274</v>
      </c>
      <c r="J911" s="54" t="s">
        <v>2409</v>
      </c>
    </row>
    <row r="912" spans="1:10">
      <c r="A912" s="54" t="s">
        <v>1530</v>
      </c>
      <c r="B912" s="54" t="s">
        <v>3152</v>
      </c>
      <c r="C912" s="54" t="s">
        <v>2228</v>
      </c>
      <c r="E912" s="54" t="s">
        <v>2234</v>
      </c>
      <c r="F912" s="54" t="s">
        <v>1510</v>
      </c>
      <c r="G912" s="54">
        <v>154900</v>
      </c>
      <c r="H912" s="54" t="s">
        <v>2263</v>
      </c>
      <c r="I912" s="54" t="s">
        <v>2278</v>
      </c>
      <c r="J912" s="54" t="s">
        <v>2425</v>
      </c>
    </row>
    <row r="913" spans="1:10">
      <c r="A913" s="54" t="s">
        <v>1531</v>
      </c>
      <c r="B913" s="54" t="s">
        <v>3022</v>
      </c>
      <c r="C913" s="54" t="s">
        <v>2228</v>
      </c>
      <c r="E913" s="54" t="s">
        <v>2234</v>
      </c>
      <c r="F913" s="54" t="s">
        <v>1510</v>
      </c>
      <c r="G913" s="54">
        <v>154900</v>
      </c>
      <c r="H913" s="54" t="s">
        <v>2263</v>
      </c>
      <c r="I913" s="54" t="s">
        <v>2278</v>
      </c>
      <c r="J913" s="54" t="s">
        <v>2425</v>
      </c>
    </row>
    <row r="914" spans="1:10">
      <c r="A914" s="54" t="s">
        <v>1532</v>
      </c>
      <c r="B914" s="54" t="s">
        <v>3153</v>
      </c>
      <c r="C914" s="54" t="s">
        <v>2228</v>
      </c>
      <c r="E914" s="54" t="s">
        <v>2234</v>
      </c>
      <c r="F914" s="54" t="s">
        <v>1510</v>
      </c>
      <c r="G914" s="54">
        <v>156000</v>
      </c>
      <c r="H914" s="54" t="s">
        <v>2259</v>
      </c>
      <c r="I914" s="54" t="s">
        <v>2278</v>
      </c>
      <c r="J914" s="54" t="s">
        <v>2436</v>
      </c>
    </row>
    <row r="915" spans="1:10">
      <c r="A915" s="54" t="s">
        <v>1533</v>
      </c>
      <c r="B915" s="54" t="s">
        <v>3154</v>
      </c>
      <c r="C915" s="54" t="s">
        <v>2228</v>
      </c>
      <c r="E915" s="54" t="s">
        <v>2234</v>
      </c>
      <c r="F915" s="54" t="s">
        <v>1510</v>
      </c>
      <c r="G915" s="54">
        <v>167700</v>
      </c>
      <c r="H915" s="54" t="s">
        <v>2263</v>
      </c>
      <c r="I915" s="54" t="s">
        <v>2276</v>
      </c>
      <c r="J915" s="54" t="s">
        <v>2411</v>
      </c>
    </row>
    <row r="916" spans="1:10">
      <c r="A916" s="54" t="s">
        <v>1534</v>
      </c>
      <c r="B916" s="54" t="s">
        <v>2905</v>
      </c>
      <c r="C916" s="54" t="s">
        <v>2228</v>
      </c>
      <c r="E916" s="54" t="s">
        <v>2261</v>
      </c>
      <c r="F916" s="54" t="s">
        <v>1510</v>
      </c>
      <c r="G916" s="54">
        <v>186100</v>
      </c>
      <c r="H916" s="54" t="s">
        <v>2263</v>
      </c>
      <c r="I916" s="54" t="s">
        <v>2276</v>
      </c>
      <c r="J916" s="54" t="s">
        <v>2410</v>
      </c>
    </row>
    <row r="917" spans="1:10">
      <c r="A917" s="54" t="s">
        <v>1535</v>
      </c>
      <c r="B917" s="54" t="s">
        <v>2906</v>
      </c>
      <c r="C917" s="54" t="s">
        <v>2228</v>
      </c>
      <c r="E917" s="54" t="s">
        <v>2234</v>
      </c>
      <c r="F917" s="54" t="s">
        <v>1510</v>
      </c>
      <c r="G917" s="54">
        <v>162800</v>
      </c>
      <c r="H917" s="54" t="s">
        <v>2259</v>
      </c>
      <c r="I917" s="54" t="s">
        <v>2276</v>
      </c>
      <c r="J917" s="54" t="s">
        <v>2428</v>
      </c>
    </row>
    <row r="918" spans="1:10">
      <c r="A918" s="54" t="s">
        <v>1536</v>
      </c>
      <c r="B918" s="54" t="s">
        <v>3146</v>
      </c>
      <c r="C918" s="54" t="s">
        <v>2228</v>
      </c>
      <c r="E918" s="54" t="s">
        <v>2234</v>
      </c>
      <c r="F918" s="54" t="s">
        <v>1510</v>
      </c>
      <c r="G918" s="54">
        <v>193600</v>
      </c>
      <c r="H918" s="54" t="s">
        <v>2263</v>
      </c>
      <c r="I918" s="54" t="s">
        <v>2279</v>
      </c>
      <c r="J918" s="54" t="s">
        <v>2427</v>
      </c>
    </row>
    <row r="919" spans="1:10">
      <c r="A919" s="54" t="s">
        <v>1537</v>
      </c>
      <c r="B919" s="54" t="s">
        <v>3155</v>
      </c>
      <c r="C919" s="54" t="s">
        <v>2228</v>
      </c>
      <c r="E919" s="54" t="s">
        <v>2234</v>
      </c>
      <c r="F919" s="54" t="s">
        <v>1510</v>
      </c>
      <c r="G919" s="54">
        <v>182800</v>
      </c>
      <c r="H919" s="54" t="s">
        <v>2263</v>
      </c>
      <c r="I919" s="54" t="s">
        <v>2279</v>
      </c>
      <c r="J919" s="54" t="s">
        <v>2427</v>
      </c>
    </row>
    <row r="920" spans="1:10">
      <c r="A920" s="54" t="s">
        <v>1538</v>
      </c>
      <c r="B920" s="54" t="s">
        <v>3156</v>
      </c>
      <c r="C920" s="54" t="s">
        <v>2228</v>
      </c>
      <c r="E920" s="54" t="s">
        <v>2261</v>
      </c>
      <c r="F920" s="54" t="s">
        <v>1510</v>
      </c>
      <c r="G920" s="54">
        <v>214800</v>
      </c>
      <c r="H920" s="54" t="s">
        <v>2263</v>
      </c>
      <c r="I920" s="54" t="s">
        <v>2279</v>
      </c>
      <c r="J920" s="54" t="s">
        <v>2447</v>
      </c>
    </row>
    <row r="921" spans="1:10">
      <c r="A921" s="54" t="s">
        <v>1539</v>
      </c>
      <c r="B921" s="54" t="s">
        <v>3039</v>
      </c>
      <c r="C921" s="54" t="s">
        <v>2228</v>
      </c>
      <c r="E921" s="54" t="s">
        <v>2261</v>
      </c>
      <c r="F921" s="54" t="s">
        <v>1510</v>
      </c>
      <c r="G921" s="54">
        <v>225200</v>
      </c>
      <c r="H921" s="54" t="s">
        <v>2238</v>
      </c>
      <c r="I921" s="54" t="s">
        <v>2280</v>
      </c>
      <c r="J921" s="54" t="s">
        <v>2411</v>
      </c>
    </row>
    <row r="922" spans="1:10">
      <c r="A922" s="54" t="s">
        <v>1540</v>
      </c>
      <c r="B922" s="54" t="s">
        <v>3044</v>
      </c>
      <c r="C922" s="54" t="s">
        <v>2228</v>
      </c>
      <c r="E922" s="54" t="s">
        <v>2234</v>
      </c>
      <c r="F922" s="54" t="s">
        <v>1510</v>
      </c>
      <c r="G922" s="54">
        <v>149300</v>
      </c>
      <c r="H922" s="54" t="s">
        <v>2259</v>
      </c>
      <c r="I922" s="54" t="s">
        <v>2264</v>
      </c>
      <c r="J922" s="54" t="s">
        <v>2435</v>
      </c>
    </row>
    <row r="923" spans="1:10">
      <c r="A923" s="54" t="s">
        <v>1541</v>
      </c>
      <c r="B923" s="54" t="s">
        <v>3157</v>
      </c>
      <c r="C923" s="54" t="s">
        <v>2228</v>
      </c>
      <c r="E923" s="54" t="s">
        <v>2234</v>
      </c>
      <c r="F923" s="54" t="s">
        <v>1542</v>
      </c>
      <c r="G923" s="54">
        <v>68800</v>
      </c>
      <c r="H923" s="54" t="s">
        <v>2236</v>
      </c>
      <c r="I923" s="54" t="s">
        <v>2258</v>
      </c>
      <c r="J923" s="54" t="s">
        <v>2342</v>
      </c>
    </row>
    <row r="924" spans="1:10">
      <c r="A924" s="54" t="s">
        <v>1543</v>
      </c>
      <c r="B924" s="54" t="s">
        <v>3158</v>
      </c>
      <c r="C924" s="54" t="s">
        <v>2228</v>
      </c>
      <c r="E924" s="54" t="s">
        <v>2234</v>
      </c>
      <c r="F924" s="54" t="s">
        <v>1542</v>
      </c>
      <c r="G924" s="54">
        <v>98800</v>
      </c>
      <c r="H924" s="54" t="s">
        <v>2233</v>
      </c>
      <c r="I924" s="54" t="s">
        <v>2262</v>
      </c>
      <c r="J924" s="54" t="s">
        <v>2384</v>
      </c>
    </row>
    <row r="925" spans="1:10">
      <c r="A925" s="54" t="s">
        <v>1544</v>
      </c>
      <c r="B925" s="54" t="s">
        <v>3158</v>
      </c>
      <c r="C925" s="54" t="s">
        <v>2228</v>
      </c>
      <c r="E925" s="54" t="s">
        <v>2234</v>
      </c>
      <c r="F925" s="54" t="s">
        <v>1542</v>
      </c>
      <c r="G925" s="54">
        <v>98800</v>
      </c>
      <c r="H925" s="54" t="s">
        <v>2233</v>
      </c>
      <c r="I925" s="54" t="s">
        <v>2262</v>
      </c>
      <c r="J925" s="54" t="s">
        <v>2384</v>
      </c>
    </row>
    <row r="926" spans="1:10">
      <c r="A926" s="54" t="s">
        <v>1545</v>
      </c>
      <c r="B926" s="54" t="s">
        <v>3159</v>
      </c>
      <c r="C926" s="54" t="s">
        <v>2228</v>
      </c>
      <c r="E926" s="54" t="s">
        <v>2241</v>
      </c>
      <c r="F926" s="54" t="s">
        <v>1542</v>
      </c>
      <c r="G926" s="54">
        <v>73200</v>
      </c>
      <c r="H926" s="54" t="s">
        <v>2253</v>
      </c>
      <c r="I926" s="54" t="s">
        <v>2262</v>
      </c>
      <c r="J926" s="54" t="s">
        <v>2329</v>
      </c>
    </row>
    <row r="927" spans="1:10">
      <c r="A927" s="54" t="s">
        <v>1546</v>
      </c>
      <c r="B927" s="54" t="s">
        <v>2688</v>
      </c>
      <c r="C927" s="54" t="s">
        <v>2228</v>
      </c>
      <c r="E927" s="54" t="s">
        <v>2234</v>
      </c>
      <c r="F927" s="54" t="s">
        <v>1542</v>
      </c>
      <c r="G927" s="54">
        <v>90900</v>
      </c>
      <c r="H927" s="54" t="s">
        <v>2253</v>
      </c>
      <c r="I927" s="54" t="s">
        <v>2262</v>
      </c>
      <c r="J927" s="54" t="s">
        <v>2349</v>
      </c>
    </row>
    <row r="928" spans="1:10">
      <c r="A928" s="54" t="s">
        <v>1548</v>
      </c>
      <c r="B928" s="54" t="s">
        <v>2688</v>
      </c>
      <c r="C928" s="54" t="s">
        <v>2228</v>
      </c>
      <c r="E928" s="54" t="s">
        <v>2234</v>
      </c>
      <c r="F928" s="54" t="s">
        <v>1542</v>
      </c>
      <c r="G928" s="54">
        <v>90900</v>
      </c>
      <c r="H928" s="54" t="s">
        <v>2253</v>
      </c>
      <c r="I928" s="54" t="s">
        <v>2262</v>
      </c>
      <c r="J928" s="54" t="s">
        <v>2349</v>
      </c>
    </row>
    <row r="929" spans="1:10">
      <c r="A929" s="54" t="s">
        <v>1549</v>
      </c>
      <c r="B929" s="54" t="s">
        <v>3066</v>
      </c>
      <c r="C929" s="54" t="s">
        <v>2228</v>
      </c>
      <c r="E929" s="54" t="s">
        <v>2261</v>
      </c>
      <c r="F929" s="54" t="s">
        <v>1542</v>
      </c>
      <c r="G929" s="54">
        <v>97500</v>
      </c>
      <c r="H929" s="54" t="s">
        <v>2253</v>
      </c>
      <c r="I929" s="54" t="s">
        <v>2262</v>
      </c>
      <c r="J929" s="54" t="s">
        <v>2288</v>
      </c>
    </row>
    <row r="930" spans="1:10">
      <c r="A930" s="54" t="s">
        <v>1550</v>
      </c>
      <c r="B930" s="54" t="s">
        <v>3160</v>
      </c>
      <c r="C930" s="54" t="s">
        <v>2228</v>
      </c>
      <c r="E930" s="54" t="s">
        <v>2234</v>
      </c>
      <c r="F930" s="54" t="s">
        <v>1542</v>
      </c>
      <c r="G930" s="54">
        <v>82900</v>
      </c>
      <c r="H930" s="54" t="s">
        <v>2248</v>
      </c>
      <c r="I930" s="54" t="s">
        <v>2262</v>
      </c>
      <c r="J930" s="54" t="s">
        <v>2358</v>
      </c>
    </row>
    <row r="931" spans="1:10">
      <c r="A931" s="54" t="s">
        <v>1551</v>
      </c>
      <c r="B931" s="54" t="s">
        <v>2974</v>
      </c>
      <c r="C931" s="54" t="s">
        <v>2228</v>
      </c>
      <c r="E931" s="54" t="s">
        <v>2261</v>
      </c>
      <c r="F931" s="54" t="s">
        <v>1542</v>
      </c>
      <c r="G931" s="54">
        <v>117800</v>
      </c>
      <c r="H931" s="54" t="s">
        <v>2259</v>
      </c>
      <c r="I931" s="54" t="s">
        <v>2264</v>
      </c>
      <c r="J931" s="54" t="s">
        <v>2326</v>
      </c>
    </row>
    <row r="932" spans="1:10">
      <c r="A932" s="54" t="s">
        <v>1552</v>
      </c>
      <c r="B932" s="54" t="s">
        <v>3070</v>
      </c>
      <c r="C932" s="54" t="s">
        <v>2228</v>
      </c>
      <c r="E932" s="54" t="s">
        <v>2261</v>
      </c>
      <c r="F932" s="54" t="s">
        <v>1542</v>
      </c>
      <c r="G932" s="54">
        <v>129200</v>
      </c>
      <c r="H932" s="54" t="s">
        <v>2233</v>
      </c>
      <c r="I932" s="54" t="s">
        <v>2264</v>
      </c>
      <c r="J932" s="54" t="s">
        <v>2342</v>
      </c>
    </row>
    <row r="933" spans="1:10">
      <c r="A933" s="54" t="s">
        <v>1553</v>
      </c>
      <c r="B933" s="54" t="s">
        <v>3161</v>
      </c>
      <c r="C933" s="54" t="s">
        <v>2228</v>
      </c>
      <c r="E933" s="54" t="s">
        <v>2234</v>
      </c>
      <c r="F933" s="54" t="s">
        <v>1542</v>
      </c>
      <c r="G933" s="54">
        <v>94800</v>
      </c>
      <c r="H933" s="54" t="s">
        <v>2253</v>
      </c>
      <c r="I933" s="54" t="s">
        <v>2264</v>
      </c>
      <c r="J933" s="54" t="s">
        <v>2361</v>
      </c>
    </row>
    <row r="934" spans="1:10">
      <c r="A934" s="54" t="s">
        <v>1554</v>
      </c>
      <c r="B934" s="54" t="s">
        <v>3162</v>
      </c>
      <c r="C934" s="54" t="s">
        <v>2228</v>
      </c>
      <c r="E934" s="54" t="s">
        <v>2261</v>
      </c>
      <c r="F934" s="54" t="s">
        <v>1542</v>
      </c>
      <c r="G934" s="54">
        <v>123200</v>
      </c>
      <c r="H934" s="54" t="s">
        <v>2253</v>
      </c>
      <c r="I934" s="54" t="s">
        <v>2264</v>
      </c>
      <c r="J934" s="54" t="s">
        <v>2397</v>
      </c>
    </row>
    <row r="935" spans="1:10">
      <c r="A935" s="54" t="s">
        <v>1556</v>
      </c>
      <c r="B935" s="54" t="s">
        <v>3075</v>
      </c>
      <c r="C935" s="54" t="s">
        <v>2228</v>
      </c>
      <c r="E935" s="54" t="s">
        <v>2242</v>
      </c>
      <c r="F935" s="54" t="s">
        <v>1542</v>
      </c>
      <c r="G935" s="54">
        <v>150000</v>
      </c>
      <c r="H935" s="54" t="s">
        <v>2259</v>
      </c>
      <c r="I935" s="54" t="s">
        <v>2232</v>
      </c>
      <c r="J935" s="54" t="s">
        <v>2343</v>
      </c>
    </row>
    <row r="936" spans="1:10">
      <c r="A936" s="54" t="s">
        <v>1557</v>
      </c>
      <c r="B936" s="54" t="s">
        <v>3163</v>
      </c>
      <c r="C936" s="54" t="s">
        <v>2228</v>
      </c>
      <c r="E936" s="54" t="s">
        <v>2261</v>
      </c>
      <c r="F936" s="54" t="s">
        <v>1542</v>
      </c>
      <c r="G936" s="54">
        <v>138600</v>
      </c>
      <c r="H936" s="54" t="s">
        <v>2233</v>
      </c>
      <c r="I936" s="54" t="s">
        <v>2232</v>
      </c>
      <c r="J936" s="54" t="s">
        <v>2398</v>
      </c>
    </row>
    <row r="937" spans="1:10">
      <c r="A937" s="54" t="s">
        <v>1558</v>
      </c>
      <c r="B937" s="54" t="s">
        <v>3164</v>
      </c>
      <c r="C937" s="54" t="s">
        <v>2228</v>
      </c>
      <c r="E937" s="54" t="s">
        <v>2234</v>
      </c>
      <c r="F937" s="54" t="s">
        <v>1542</v>
      </c>
      <c r="G937" s="54">
        <v>101900</v>
      </c>
      <c r="H937" s="54" t="s">
        <v>2253</v>
      </c>
      <c r="I937" s="54" t="s">
        <v>2232</v>
      </c>
      <c r="J937" s="54" t="s">
        <v>2365</v>
      </c>
    </row>
    <row r="938" spans="1:10">
      <c r="A938" s="54" t="s">
        <v>1559</v>
      </c>
      <c r="B938" s="54" t="s">
        <v>3089</v>
      </c>
      <c r="C938" s="54" t="s">
        <v>2228</v>
      </c>
      <c r="E938" s="54" t="s">
        <v>2234</v>
      </c>
      <c r="F938" s="54" t="s">
        <v>1542</v>
      </c>
      <c r="G938" s="54">
        <v>94400</v>
      </c>
      <c r="H938" s="54" t="s">
        <v>2253</v>
      </c>
      <c r="I938" s="54" t="s">
        <v>2265</v>
      </c>
      <c r="J938" s="54" t="s">
        <v>2441</v>
      </c>
    </row>
    <row r="939" spans="1:10">
      <c r="A939" s="54" t="s">
        <v>1560</v>
      </c>
      <c r="B939" s="54" t="s">
        <v>3165</v>
      </c>
      <c r="C939" s="54" t="s">
        <v>2228</v>
      </c>
      <c r="E939" s="54" t="s">
        <v>2261</v>
      </c>
      <c r="F939" s="54" t="s">
        <v>1542</v>
      </c>
      <c r="G939" s="54">
        <v>153600</v>
      </c>
      <c r="H939" s="54" t="s">
        <v>2263</v>
      </c>
      <c r="I939" s="54" t="s">
        <v>2274</v>
      </c>
      <c r="J939" s="54" t="s">
        <v>2339</v>
      </c>
    </row>
    <row r="940" spans="1:10">
      <c r="A940" s="54" t="s">
        <v>1561</v>
      </c>
      <c r="B940" s="54" t="s">
        <v>3096</v>
      </c>
      <c r="C940" s="54" t="s">
        <v>2228</v>
      </c>
      <c r="E940" s="54" t="s">
        <v>2261</v>
      </c>
      <c r="F940" s="54" t="s">
        <v>1542</v>
      </c>
      <c r="G940" s="54">
        <v>121800</v>
      </c>
      <c r="H940" s="54" t="s">
        <v>2233</v>
      </c>
      <c r="I940" s="54" t="s">
        <v>2274</v>
      </c>
      <c r="J940" s="54" t="s">
        <v>2403</v>
      </c>
    </row>
    <row r="941" spans="1:10">
      <c r="A941" s="54" t="s">
        <v>1562</v>
      </c>
      <c r="B941" s="54" t="s">
        <v>3166</v>
      </c>
      <c r="C941" s="54" t="s">
        <v>2228</v>
      </c>
      <c r="E941" s="54" t="s">
        <v>2261</v>
      </c>
      <c r="F941" s="54" t="s">
        <v>1542</v>
      </c>
      <c r="G941" s="54">
        <v>125800</v>
      </c>
      <c r="H941" s="54" t="s">
        <v>2233</v>
      </c>
      <c r="I941" s="54" t="s">
        <v>2274</v>
      </c>
      <c r="J941" s="54" t="s">
        <v>2363</v>
      </c>
    </row>
    <row r="942" spans="1:10">
      <c r="A942" s="54" t="s">
        <v>1563</v>
      </c>
      <c r="B942" s="54" t="s">
        <v>3167</v>
      </c>
      <c r="C942" s="54" t="s">
        <v>2228</v>
      </c>
      <c r="E942" s="54" t="s">
        <v>2242</v>
      </c>
      <c r="F942" s="54" t="s">
        <v>1542</v>
      </c>
      <c r="G942" s="54">
        <v>120800</v>
      </c>
      <c r="H942" s="54" t="s">
        <v>2259</v>
      </c>
      <c r="I942" s="54" t="s">
        <v>2232</v>
      </c>
      <c r="J942" s="54" t="s">
        <v>2356</v>
      </c>
    </row>
    <row r="943" spans="1:10">
      <c r="A943" s="54" t="s">
        <v>1564</v>
      </c>
      <c r="B943" s="54" t="s">
        <v>3168</v>
      </c>
      <c r="C943" s="54" t="s">
        <v>2228</v>
      </c>
      <c r="E943" s="54" t="s">
        <v>2255</v>
      </c>
      <c r="F943" s="54" t="s">
        <v>1565</v>
      </c>
      <c r="G943" s="54">
        <v>51400</v>
      </c>
      <c r="H943" s="54" t="s">
        <v>2248</v>
      </c>
      <c r="I943" s="54" t="s">
        <v>2254</v>
      </c>
      <c r="J943" s="54" t="s">
        <v>2430</v>
      </c>
    </row>
    <row r="944" spans="1:10">
      <c r="A944" s="54" t="s">
        <v>1566</v>
      </c>
      <c r="B944" s="54" t="s">
        <v>3169</v>
      </c>
      <c r="C944" s="54" t="s">
        <v>2228</v>
      </c>
      <c r="E944" s="54" t="s">
        <v>2255</v>
      </c>
      <c r="F944" s="54" t="s">
        <v>1565</v>
      </c>
      <c r="G944" s="54">
        <v>55400</v>
      </c>
      <c r="H944" s="54" t="s">
        <v>2236</v>
      </c>
      <c r="I944" s="54" t="s">
        <v>2254</v>
      </c>
      <c r="J944" s="54" t="s">
        <v>2322</v>
      </c>
    </row>
    <row r="945" spans="1:10">
      <c r="A945" s="54" t="s">
        <v>1567</v>
      </c>
      <c r="B945" s="54" t="s">
        <v>2915</v>
      </c>
      <c r="C945" s="54" t="s">
        <v>2228</v>
      </c>
      <c r="E945" s="54" t="s">
        <v>2237</v>
      </c>
      <c r="F945" s="54" t="s">
        <v>1565</v>
      </c>
      <c r="G945" s="54">
        <v>58000</v>
      </c>
      <c r="H945" s="54" t="s">
        <v>2233</v>
      </c>
      <c r="I945" s="54" t="s">
        <v>2235</v>
      </c>
      <c r="J945" s="54" t="s">
        <v>2420</v>
      </c>
    </row>
    <row r="946" spans="1:10">
      <c r="A946" s="54" t="s">
        <v>1568</v>
      </c>
      <c r="B946" s="54" t="s">
        <v>2917</v>
      </c>
      <c r="C946" s="54" t="s">
        <v>2228</v>
      </c>
      <c r="E946" s="54" t="s">
        <v>2255</v>
      </c>
      <c r="F946" s="54" t="s">
        <v>1565</v>
      </c>
      <c r="G946" s="54">
        <v>52200</v>
      </c>
      <c r="H946" s="54" t="s">
        <v>2253</v>
      </c>
      <c r="I946" s="54" t="s">
        <v>2235</v>
      </c>
      <c r="J946" s="54" t="s">
        <v>2418</v>
      </c>
    </row>
    <row r="947" spans="1:10">
      <c r="A947" s="54" t="s">
        <v>1569</v>
      </c>
      <c r="B947" s="54" t="s">
        <v>2922</v>
      </c>
      <c r="C947" s="54" t="s">
        <v>2228</v>
      </c>
      <c r="E947" s="54" t="s">
        <v>2241</v>
      </c>
      <c r="F947" s="54" t="s">
        <v>1565</v>
      </c>
      <c r="G947" s="54">
        <v>70900</v>
      </c>
      <c r="H947" s="54" t="s">
        <v>2259</v>
      </c>
      <c r="I947" s="54" t="s">
        <v>2258</v>
      </c>
      <c r="J947" s="54" t="s">
        <v>2434</v>
      </c>
    </row>
    <row r="948" spans="1:10">
      <c r="A948" s="54" t="s">
        <v>1570</v>
      </c>
      <c r="B948" s="54" t="s">
        <v>2867</v>
      </c>
      <c r="C948" s="54" t="s">
        <v>2228</v>
      </c>
      <c r="E948" s="54" t="s">
        <v>2237</v>
      </c>
      <c r="F948" s="54" t="s">
        <v>1565</v>
      </c>
      <c r="G948" s="54">
        <v>63900</v>
      </c>
      <c r="H948" s="54" t="s">
        <v>2233</v>
      </c>
      <c r="I948" s="54" t="s">
        <v>2258</v>
      </c>
      <c r="J948" s="54" t="s">
        <v>2421</v>
      </c>
    </row>
    <row r="949" spans="1:10">
      <c r="A949" s="54" t="s">
        <v>1572</v>
      </c>
      <c r="B949" s="54" t="s">
        <v>3170</v>
      </c>
      <c r="C949" s="54" t="s">
        <v>2228</v>
      </c>
      <c r="E949" s="54" t="s">
        <v>2255</v>
      </c>
      <c r="F949" s="54" t="s">
        <v>1565</v>
      </c>
      <c r="G949" s="54">
        <v>63200</v>
      </c>
      <c r="H949" s="54" t="s">
        <v>2248</v>
      </c>
      <c r="I949" s="54" t="s">
        <v>2258</v>
      </c>
      <c r="J949" s="54" t="s">
        <v>2330</v>
      </c>
    </row>
    <row r="950" spans="1:10">
      <c r="A950" s="54" t="s">
        <v>1573</v>
      </c>
      <c r="B950" s="54" t="s">
        <v>3171</v>
      </c>
      <c r="C950" s="54" t="s">
        <v>2228</v>
      </c>
      <c r="E950" s="54" t="s">
        <v>2255</v>
      </c>
      <c r="F950" s="54" t="s">
        <v>1565</v>
      </c>
      <c r="G950" s="54">
        <v>59200</v>
      </c>
      <c r="H950" s="54" t="s">
        <v>2233</v>
      </c>
      <c r="I950" s="54" t="s">
        <v>2262</v>
      </c>
      <c r="J950" s="54" t="s">
        <v>2418</v>
      </c>
    </row>
    <row r="951" spans="1:10">
      <c r="A951" s="54" t="s">
        <v>1574</v>
      </c>
      <c r="B951" s="54" t="s">
        <v>3172</v>
      </c>
      <c r="C951" s="54" t="s">
        <v>2228</v>
      </c>
      <c r="E951" s="54" t="s">
        <v>2241</v>
      </c>
      <c r="F951" s="54" t="s">
        <v>1565</v>
      </c>
      <c r="G951" s="54">
        <v>69500</v>
      </c>
      <c r="H951" s="54" t="s">
        <v>2233</v>
      </c>
      <c r="I951" s="54" t="s">
        <v>2262</v>
      </c>
      <c r="J951" s="54" t="s">
        <v>2422</v>
      </c>
    </row>
    <row r="952" spans="1:10">
      <c r="A952" s="54" t="s">
        <v>1575</v>
      </c>
      <c r="B952" s="54" t="s">
        <v>2967</v>
      </c>
      <c r="C952" s="54" t="s">
        <v>2228</v>
      </c>
      <c r="E952" s="54" t="s">
        <v>2237</v>
      </c>
      <c r="F952" s="54" t="s">
        <v>1565</v>
      </c>
      <c r="G952" s="54">
        <v>76800</v>
      </c>
      <c r="H952" s="54" t="s">
        <v>2259</v>
      </c>
      <c r="I952" s="54" t="s">
        <v>2264</v>
      </c>
      <c r="J952" s="54" t="s">
        <v>2423</v>
      </c>
    </row>
    <row r="953" spans="1:10">
      <c r="A953" s="54" t="s">
        <v>1576</v>
      </c>
      <c r="B953" s="54" t="s">
        <v>3173</v>
      </c>
      <c r="C953" s="54" t="s">
        <v>2228</v>
      </c>
      <c r="E953" s="54" t="s">
        <v>2241</v>
      </c>
      <c r="F953" s="54" t="s">
        <v>1565</v>
      </c>
      <c r="G953" s="54">
        <v>89400</v>
      </c>
      <c r="H953" s="54" t="s">
        <v>2259</v>
      </c>
      <c r="I953" s="54" t="s">
        <v>2264</v>
      </c>
      <c r="J953" s="54" t="s">
        <v>2418</v>
      </c>
    </row>
    <row r="954" spans="1:10">
      <c r="A954" s="54" t="s">
        <v>1577</v>
      </c>
      <c r="B954" s="54" t="s">
        <v>2893</v>
      </c>
      <c r="C954" s="54" t="s">
        <v>2228</v>
      </c>
      <c r="E954" s="54" t="s">
        <v>2237</v>
      </c>
      <c r="F954" s="54" t="s">
        <v>1565</v>
      </c>
      <c r="G954" s="54">
        <v>77500</v>
      </c>
      <c r="H954" s="54" t="s">
        <v>2233</v>
      </c>
      <c r="I954" s="54" t="s">
        <v>2264</v>
      </c>
      <c r="J954" s="54" t="s">
        <v>2409</v>
      </c>
    </row>
    <row r="955" spans="1:10">
      <c r="A955" s="54" t="s">
        <v>1578</v>
      </c>
      <c r="B955" s="54" t="s">
        <v>2699</v>
      </c>
      <c r="C955" s="54" t="s">
        <v>2228</v>
      </c>
      <c r="E955" s="54" t="s">
        <v>2234</v>
      </c>
      <c r="F955" s="54" t="s">
        <v>1565</v>
      </c>
      <c r="G955" s="54">
        <v>87600</v>
      </c>
      <c r="H955" s="54" t="s">
        <v>2253</v>
      </c>
      <c r="I955" s="54" t="s">
        <v>2232</v>
      </c>
      <c r="J955" s="54" t="s">
        <v>2365</v>
      </c>
    </row>
    <row r="956" spans="1:10">
      <c r="A956" s="54" t="s">
        <v>1579</v>
      </c>
      <c r="B956" s="54" t="s">
        <v>3174</v>
      </c>
      <c r="C956" s="54" t="s">
        <v>2228</v>
      </c>
      <c r="E956" s="54" t="s">
        <v>2237</v>
      </c>
      <c r="F956" s="54" t="s">
        <v>1565</v>
      </c>
      <c r="G956" s="54">
        <v>89400</v>
      </c>
      <c r="H956" s="54" t="s">
        <v>2263</v>
      </c>
      <c r="I956" s="54" t="s">
        <v>2265</v>
      </c>
      <c r="J956" s="54" t="s">
        <v>2416</v>
      </c>
    </row>
    <row r="957" spans="1:10">
      <c r="A957" s="54" t="s">
        <v>1580</v>
      </c>
      <c r="B957" s="54" t="s">
        <v>3009</v>
      </c>
      <c r="C957" s="54" t="s">
        <v>2228</v>
      </c>
      <c r="E957" s="54" t="s">
        <v>2237</v>
      </c>
      <c r="F957" s="54" t="s">
        <v>1565</v>
      </c>
      <c r="G957" s="54">
        <v>91900</v>
      </c>
      <c r="H957" s="54" t="s">
        <v>2263</v>
      </c>
      <c r="I957" s="54" t="s">
        <v>2274</v>
      </c>
      <c r="J957" s="54" t="s">
        <v>2424</v>
      </c>
    </row>
    <row r="958" spans="1:10">
      <c r="A958" s="54" t="s">
        <v>1581</v>
      </c>
      <c r="B958" s="54" t="s">
        <v>3175</v>
      </c>
      <c r="C958" s="54" t="s">
        <v>2228</v>
      </c>
      <c r="E958" s="54" t="s">
        <v>2241</v>
      </c>
      <c r="F958" s="54" t="s">
        <v>1565</v>
      </c>
      <c r="G958" s="54">
        <v>105800</v>
      </c>
      <c r="H958" s="54" t="s">
        <v>2263</v>
      </c>
      <c r="I958" s="54" t="s">
        <v>2274</v>
      </c>
      <c r="J958" s="54" t="s">
        <v>2408</v>
      </c>
    </row>
    <row r="959" spans="1:10">
      <c r="A959" s="54" t="s">
        <v>1583</v>
      </c>
      <c r="B959" s="54" t="s">
        <v>3176</v>
      </c>
      <c r="C959" s="54" t="s">
        <v>2228</v>
      </c>
      <c r="E959" s="54" t="s">
        <v>2237</v>
      </c>
      <c r="F959" s="54" t="s">
        <v>1565</v>
      </c>
      <c r="G959" s="54">
        <v>94000</v>
      </c>
      <c r="H959" s="54" t="s">
        <v>2259</v>
      </c>
      <c r="I959" s="54" t="s">
        <v>2274</v>
      </c>
      <c r="J959" s="54" t="s">
        <v>2407</v>
      </c>
    </row>
    <row r="960" spans="1:10">
      <c r="A960" s="54" t="s">
        <v>1584</v>
      </c>
      <c r="B960" s="54" t="s">
        <v>3177</v>
      </c>
      <c r="C960" s="54" t="s">
        <v>2228</v>
      </c>
      <c r="E960" s="54" t="s">
        <v>2241</v>
      </c>
      <c r="F960" s="54" t="s">
        <v>1565</v>
      </c>
      <c r="G960" s="54">
        <v>108300</v>
      </c>
      <c r="H960" s="54" t="s">
        <v>2263</v>
      </c>
      <c r="I960" s="54" t="s">
        <v>2278</v>
      </c>
      <c r="J960" s="54" t="s">
        <v>2435</v>
      </c>
    </row>
    <row r="961" spans="1:10">
      <c r="A961" s="54" t="s">
        <v>1586</v>
      </c>
      <c r="B961" s="54" t="s">
        <v>3178</v>
      </c>
      <c r="C961" s="54" t="s">
        <v>2228</v>
      </c>
      <c r="E961" s="54" t="s">
        <v>2237</v>
      </c>
      <c r="F961" s="54" t="s">
        <v>1565</v>
      </c>
      <c r="G961" s="54">
        <v>107400</v>
      </c>
      <c r="H961" s="54" t="s">
        <v>2263</v>
      </c>
      <c r="I961" s="54" t="s">
        <v>2276</v>
      </c>
      <c r="J961" s="54" t="s">
        <v>2424</v>
      </c>
    </row>
    <row r="962" spans="1:10">
      <c r="A962" s="54" t="s">
        <v>1587</v>
      </c>
      <c r="B962" s="54" t="s">
        <v>3179</v>
      </c>
      <c r="C962" s="54" t="s">
        <v>2228</v>
      </c>
      <c r="E962" s="54" t="s">
        <v>2261</v>
      </c>
      <c r="F962" s="54" t="s">
        <v>1588</v>
      </c>
      <c r="G962" s="54">
        <v>114800</v>
      </c>
      <c r="H962" s="54" t="s">
        <v>2233</v>
      </c>
      <c r="I962" s="54" t="s">
        <v>2260</v>
      </c>
      <c r="J962" s="54" t="s">
        <v>2330</v>
      </c>
    </row>
    <row r="963" spans="1:10">
      <c r="A963" s="54" t="s">
        <v>1589</v>
      </c>
      <c r="B963" s="54" t="s">
        <v>2969</v>
      </c>
      <c r="C963" s="54" t="s">
        <v>2228</v>
      </c>
      <c r="E963" s="54" t="s">
        <v>2234</v>
      </c>
      <c r="F963" s="54" t="s">
        <v>1588</v>
      </c>
      <c r="G963" s="54">
        <v>109500</v>
      </c>
      <c r="H963" s="54" t="s">
        <v>2259</v>
      </c>
      <c r="I963" s="54" t="s">
        <v>2264</v>
      </c>
      <c r="J963" s="54" t="s">
        <v>2407</v>
      </c>
    </row>
    <row r="964" spans="1:10">
      <c r="A964" s="54" t="s">
        <v>1590</v>
      </c>
      <c r="B964" s="54" t="s">
        <v>3180</v>
      </c>
      <c r="C964" s="54" t="s">
        <v>2228</v>
      </c>
      <c r="E964" s="54" t="s">
        <v>2261</v>
      </c>
      <c r="F964" s="54" t="s">
        <v>1588</v>
      </c>
      <c r="G964" s="54">
        <v>146400</v>
      </c>
      <c r="H964" s="54" t="s">
        <v>2259</v>
      </c>
      <c r="I964" s="54" t="s">
        <v>2232</v>
      </c>
      <c r="J964" s="54" t="s">
        <v>2331</v>
      </c>
    </row>
    <row r="965" spans="1:10">
      <c r="A965" s="54" t="s">
        <v>1591</v>
      </c>
      <c r="B965" s="54" t="s">
        <v>2898</v>
      </c>
      <c r="C965" s="54" t="s">
        <v>2228</v>
      </c>
      <c r="E965" s="54" t="s">
        <v>2261</v>
      </c>
      <c r="F965" s="54" t="s">
        <v>1588</v>
      </c>
      <c r="G965" s="54">
        <v>158400</v>
      </c>
      <c r="H965" s="54" t="s">
        <v>2259</v>
      </c>
      <c r="I965" s="54" t="s">
        <v>2232</v>
      </c>
      <c r="J965" s="54" t="s">
        <v>2425</v>
      </c>
    </row>
    <row r="966" spans="1:10">
      <c r="A966" s="54" t="s">
        <v>1592</v>
      </c>
      <c r="B966" s="54" t="s">
        <v>2898</v>
      </c>
      <c r="C966" s="54" t="s">
        <v>2228</v>
      </c>
      <c r="E966" s="54" t="s">
        <v>2261</v>
      </c>
      <c r="F966" s="54" t="s">
        <v>1588</v>
      </c>
      <c r="G966" s="54">
        <v>148500</v>
      </c>
      <c r="H966" s="54" t="s">
        <v>2259</v>
      </c>
      <c r="I966" s="54" t="s">
        <v>2232</v>
      </c>
      <c r="J966" s="54" t="s">
        <v>2425</v>
      </c>
    </row>
    <row r="967" spans="1:10">
      <c r="A967" s="54" t="s">
        <v>1593</v>
      </c>
      <c r="B967" s="54" t="s">
        <v>3012</v>
      </c>
      <c r="C967" s="54" t="s">
        <v>2228</v>
      </c>
      <c r="E967" s="54" t="s">
        <v>2261</v>
      </c>
      <c r="F967" s="54" t="s">
        <v>1588</v>
      </c>
      <c r="G967" s="54">
        <v>158600</v>
      </c>
      <c r="H967" s="54" t="s">
        <v>2263</v>
      </c>
      <c r="I967" s="54" t="s">
        <v>2274</v>
      </c>
      <c r="J967" s="54" t="s">
        <v>2435</v>
      </c>
    </row>
    <row r="968" spans="1:10">
      <c r="A968" s="54" t="s">
        <v>1594</v>
      </c>
      <c r="B968" s="54" t="s">
        <v>3011</v>
      </c>
      <c r="C968" s="54" t="s">
        <v>2228</v>
      </c>
      <c r="E968" s="54" t="s">
        <v>2234</v>
      </c>
      <c r="F968" s="54" t="s">
        <v>1588</v>
      </c>
      <c r="G968" s="54">
        <v>127900</v>
      </c>
      <c r="H968" s="54" t="s">
        <v>2263</v>
      </c>
      <c r="I968" s="54" t="s">
        <v>2274</v>
      </c>
      <c r="J968" s="54" t="s">
        <v>2409</v>
      </c>
    </row>
    <row r="969" spans="1:10">
      <c r="A969" s="54" t="s">
        <v>1595</v>
      </c>
      <c r="B969" s="54" t="s">
        <v>2907</v>
      </c>
      <c r="C969" s="54" t="s">
        <v>2228</v>
      </c>
      <c r="E969" s="54" t="s">
        <v>2261</v>
      </c>
      <c r="F969" s="54" t="s">
        <v>1588</v>
      </c>
      <c r="G969" s="54">
        <v>161100</v>
      </c>
      <c r="H969" s="54" t="s">
        <v>2263</v>
      </c>
      <c r="I969" s="54" t="s">
        <v>2277</v>
      </c>
      <c r="J969" s="54" t="s">
        <v>2427</v>
      </c>
    </row>
    <row r="970" spans="1:10">
      <c r="A970" s="54" t="s">
        <v>1596</v>
      </c>
      <c r="B970" s="54" t="s">
        <v>2907</v>
      </c>
      <c r="C970" s="54" t="s">
        <v>2228</v>
      </c>
      <c r="E970" s="54" t="s">
        <v>2261</v>
      </c>
      <c r="F970" s="54" t="s">
        <v>1588</v>
      </c>
      <c r="G970" s="54">
        <v>161100</v>
      </c>
      <c r="H970" s="54" t="s">
        <v>2263</v>
      </c>
      <c r="I970" s="54" t="s">
        <v>2277</v>
      </c>
      <c r="J970" s="54" t="s">
        <v>2427</v>
      </c>
    </row>
    <row r="971" spans="1:10">
      <c r="A971" s="54" t="s">
        <v>1597</v>
      </c>
      <c r="B971" s="54" t="s">
        <v>3181</v>
      </c>
      <c r="C971" s="54" t="s">
        <v>2228</v>
      </c>
      <c r="E971" s="54" t="s">
        <v>2261</v>
      </c>
      <c r="F971" s="54" t="s">
        <v>1588</v>
      </c>
      <c r="G971" s="54">
        <v>162400</v>
      </c>
      <c r="H971" s="54" t="s">
        <v>2263</v>
      </c>
      <c r="I971" s="54" t="s">
        <v>2278</v>
      </c>
      <c r="J971" s="54" t="s">
        <v>2436</v>
      </c>
    </row>
    <row r="972" spans="1:10">
      <c r="A972" s="54" t="s">
        <v>1598</v>
      </c>
      <c r="B972" s="54" t="s">
        <v>3182</v>
      </c>
      <c r="C972" s="54" t="s">
        <v>2228</v>
      </c>
      <c r="E972" s="54" t="s">
        <v>2255</v>
      </c>
      <c r="F972" s="54" t="s">
        <v>1599</v>
      </c>
      <c r="G972" s="54">
        <v>47400</v>
      </c>
      <c r="H972" s="54" t="s">
        <v>2253</v>
      </c>
      <c r="I972" s="54" t="s">
        <v>2254</v>
      </c>
      <c r="J972" s="54" t="s">
        <v>2415</v>
      </c>
    </row>
    <row r="973" spans="1:10">
      <c r="A973" s="54" t="s">
        <v>1601</v>
      </c>
      <c r="B973" s="54" t="s">
        <v>3183</v>
      </c>
      <c r="C973" s="54" t="s">
        <v>2228</v>
      </c>
      <c r="E973" s="54" t="s">
        <v>2237</v>
      </c>
      <c r="F973" s="54" t="s">
        <v>1599</v>
      </c>
      <c r="G973" s="54">
        <v>69900</v>
      </c>
      <c r="H973" s="54" t="s">
        <v>2259</v>
      </c>
      <c r="I973" s="54" t="s">
        <v>2235</v>
      </c>
      <c r="J973" s="54" t="s">
        <v>2446</v>
      </c>
    </row>
    <row r="974" spans="1:10">
      <c r="A974" s="54" t="s">
        <v>1602</v>
      </c>
      <c r="B974" s="54" t="s">
        <v>3184</v>
      </c>
      <c r="C974" s="54" t="s">
        <v>2228</v>
      </c>
      <c r="E974" s="54" t="s">
        <v>2237</v>
      </c>
      <c r="F974" s="54" t="s">
        <v>1599</v>
      </c>
      <c r="G974" s="54">
        <v>53900</v>
      </c>
      <c r="H974" s="54" t="s">
        <v>2233</v>
      </c>
      <c r="I974" s="54" t="s">
        <v>2235</v>
      </c>
      <c r="J974" s="54" t="s">
        <v>2319</v>
      </c>
    </row>
    <row r="975" spans="1:10">
      <c r="A975" s="54" t="s">
        <v>1603</v>
      </c>
      <c r="B975" s="54" t="s">
        <v>3185</v>
      </c>
      <c r="C975" s="54" t="s">
        <v>2228</v>
      </c>
      <c r="E975" s="54" t="s">
        <v>2237</v>
      </c>
      <c r="F975" s="54" t="s">
        <v>1599</v>
      </c>
      <c r="G975" s="54">
        <v>53900</v>
      </c>
      <c r="H975" s="54" t="s">
        <v>2233</v>
      </c>
      <c r="I975" s="54" t="s">
        <v>2235</v>
      </c>
      <c r="J975" s="54" t="s">
        <v>2431</v>
      </c>
    </row>
    <row r="976" spans="1:10">
      <c r="A976" s="54" t="s">
        <v>1604</v>
      </c>
      <c r="B976" s="54" t="s">
        <v>2918</v>
      </c>
      <c r="C976" s="54" t="s">
        <v>2228</v>
      </c>
      <c r="E976" s="54" t="s">
        <v>2237</v>
      </c>
      <c r="F976" s="54" t="s">
        <v>1599</v>
      </c>
      <c r="G976" s="54">
        <v>49300</v>
      </c>
      <c r="H976" s="54" t="s">
        <v>2253</v>
      </c>
      <c r="I976" s="54" t="s">
        <v>2235</v>
      </c>
      <c r="J976" s="54" t="s">
        <v>2421</v>
      </c>
    </row>
    <row r="977" spans="1:10">
      <c r="A977" s="54" t="s">
        <v>1605</v>
      </c>
      <c r="B977" s="54" t="s">
        <v>3186</v>
      </c>
      <c r="C977" s="54" t="s">
        <v>2228</v>
      </c>
      <c r="E977" s="54" t="s">
        <v>2241</v>
      </c>
      <c r="F977" s="54" t="s">
        <v>1599</v>
      </c>
      <c r="G977" s="54">
        <v>80000</v>
      </c>
      <c r="H977" s="54" t="s">
        <v>2259</v>
      </c>
      <c r="I977" s="54" t="s">
        <v>2260</v>
      </c>
      <c r="J977" s="54" t="s">
        <v>2430</v>
      </c>
    </row>
    <row r="978" spans="1:10">
      <c r="A978" s="54" t="s">
        <v>1606</v>
      </c>
      <c r="B978" s="54" t="s">
        <v>2874</v>
      </c>
      <c r="C978" s="54" t="s">
        <v>2228</v>
      </c>
      <c r="E978" s="54" t="s">
        <v>2241</v>
      </c>
      <c r="F978" s="54" t="s">
        <v>1599</v>
      </c>
      <c r="G978" s="54">
        <v>76400</v>
      </c>
      <c r="H978" s="54" t="s">
        <v>2259</v>
      </c>
      <c r="I978" s="54" t="s">
        <v>2260</v>
      </c>
      <c r="J978" s="54" t="s">
        <v>2320</v>
      </c>
    </row>
    <row r="979" spans="1:10">
      <c r="A979" s="54" t="s">
        <v>1607</v>
      </c>
      <c r="B979" s="54" t="s">
        <v>2933</v>
      </c>
      <c r="C979" s="54" t="s">
        <v>2228</v>
      </c>
      <c r="E979" s="54" t="s">
        <v>2241</v>
      </c>
      <c r="F979" s="54" t="s">
        <v>1599</v>
      </c>
      <c r="G979" s="54">
        <v>76400</v>
      </c>
      <c r="H979" s="54" t="s">
        <v>2259</v>
      </c>
      <c r="I979" s="54" t="s">
        <v>2260</v>
      </c>
      <c r="J979" s="54" t="s">
        <v>2416</v>
      </c>
    </row>
    <row r="980" spans="1:10">
      <c r="A980" s="54" t="s">
        <v>1608</v>
      </c>
      <c r="B980" s="54" t="s">
        <v>2648</v>
      </c>
      <c r="C980" s="54" t="s">
        <v>2228</v>
      </c>
      <c r="E980" s="54" t="s">
        <v>2234</v>
      </c>
      <c r="F980" s="54" t="s">
        <v>1599</v>
      </c>
      <c r="G980" s="54">
        <v>92900</v>
      </c>
      <c r="H980" s="54" t="s">
        <v>2259</v>
      </c>
      <c r="I980" s="54" t="s">
        <v>2260</v>
      </c>
      <c r="J980" s="54" t="s">
        <v>2322</v>
      </c>
    </row>
    <row r="981" spans="1:10">
      <c r="A981" s="54" t="s">
        <v>1609</v>
      </c>
      <c r="B981" s="54" t="s">
        <v>2935</v>
      </c>
      <c r="C981" s="54" t="s">
        <v>2228</v>
      </c>
      <c r="E981" s="54" t="s">
        <v>2234</v>
      </c>
      <c r="F981" s="54" t="s">
        <v>1599</v>
      </c>
      <c r="G981" s="54">
        <v>93400</v>
      </c>
      <c r="H981" s="54" t="s">
        <v>2259</v>
      </c>
      <c r="I981" s="54" t="s">
        <v>2260</v>
      </c>
      <c r="J981" s="54" t="s">
        <v>2421</v>
      </c>
    </row>
    <row r="982" spans="1:10">
      <c r="A982" s="54" t="s">
        <v>1611</v>
      </c>
      <c r="B982" s="54" t="s">
        <v>3187</v>
      </c>
      <c r="C982" s="54" t="s">
        <v>2228</v>
      </c>
      <c r="E982" s="54" t="s">
        <v>2234</v>
      </c>
      <c r="F982" s="54" t="s">
        <v>1599</v>
      </c>
      <c r="G982" s="54">
        <v>97700</v>
      </c>
      <c r="H982" s="54" t="s">
        <v>2259</v>
      </c>
      <c r="I982" s="54" t="s">
        <v>2260</v>
      </c>
      <c r="J982" s="54" t="s">
        <v>2421</v>
      </c>
    </row>
    <row r="983" spans="1:10">
      <c r="A983" s="54" t="s">
        <v>1612</v>
      </c>
      <c r="B983" s="54" t="s">
        <v>3188</v>
      </c>
      <c r="C983" s="54" t="s">
        <v>2228</v>
      </c>
      <c r="E983" s="54" t="s">
        <v>2261</v>
      </c>
      <c r="F983" s="54" t="s">
        <v>1599</v>
      </c>
      <c r="G983" s="54">
        <v>108800</v>
      </c>
      <c r="H983" s="54" t="s">
        <v>2259</v>
      </c>
      <c r="I983" s="54" t="s">
        <v>2260</v>
      </c>
      <c r="J983" s="54" t="s">
        <v>2422</v>
      </c>
    </row>
    <row r="984" spans="1:10">
      <c r="A984" s="54" t="s">
        <v>1613</v>
      </c>
      <c r="B984" s="54" t="s">
        <v>3189</v>
      </c>
      <c r="C984" s="54" t="s">
        <v>2228</v>
      </c>
      <c r="E984" s="54" t="s">
        <v>2237</v>
      </c>
      <c r="F984" s="54" t="s">
        <v>1599</v>
      </c>
      <c r="G984" s="54">
        <v>70800</v>
      </c>
      <c r="H984" s="54" t="s">
        <v>2259</v>
      </c>
      <c r="I984" s="54" t="s">
        <v>2260</v>
      </c>
      <c r="J984" s="54" t="s">
        <v>2319</v>
      </c>
    </row>
    <row r="985" spans="1:10">
      <c r="A985" s="54" t="s">
        <v>1614</v>
      </c>
      <c r="B985" s="54" t="s">
        <v>3190</v>
      </c>
      <c r="C985" s="54" t="s">
        <v>2228</v>
      </c>
      <c r="E985" s="54" t="s">
        <v>2237</v>
      </c>
      <c r="F985" s="54" t="s">
        <v>1599</v>
      </c>
      <c r="G985" s="54">
        <v>71700</v>
      </c>
      <c r="H985" s="54" t="s">
        <v>2233</v>
      </c>
      <c r="I985" s="54" t="s">
        <v>2260</v>
      </c>
      <c r="J985" s="54" t="s">
        <v>2416</v>
      </c>
    </row>
    <row r="986" spans="1:10">
      <c r="A986" s="54" t="s">
        <v>1615</v>
      </c>
      <c r="B986" s="54" t="s">
        <v>2834</v>
      </c>
      <c r="C986" s="54" t="s">
        <v>2228</v>
      </c>
      <c r="E986" s="54" t="s">
        <v>2237</v>
      </c>
      <c r="F986" s="54" t="s">
        <v>1599</v>
      </c>
      <c r="G986" s="54">
        <v>69400</v>
      </c>
      <c r="H986" s="54" t="s">
        <v>2233</v>
      </c>
      <c r="I986" s="54" t="s">
        <v>2260</v>
      </c>
      <c r="J986" s="54" t="s">
        <v>2325</v>
      </c>
    </row>
    <row r="987" spans="1:10">
      <c r="A987" s="54" t="s">
        <v>1616</v>
      </c>
      <c r="B987" s="54" t="s">
        <v>2943</v>
      </c>
      <c r="C987" s="54" t="s">
        <v>2228</v>
      </c>
      <c r="E987" s="54" t="s">
        <v>2234</v>
      </c>
      <c r="F987" s="54" t="s">
        <v>1599</v>
      </c>
      <c r="G987" s="54">
        <v>82900</v>
      </c>
      <c r="H987" s="54" t="s">
        <v>2233</v>
      </c>
      <c r="I987" s="54" t="s">
        <v>2260</v>
      </c>
      <c r="J987" s="54" t="s">
        <v>2407</v>
      </c>
    </row>
    <row r="988" spans="1:10">
      <c r="A988" s="54" t="s">
        <v>1617</v>
      </c>
      <c r="B988" s="54" t="s">
        <v>3191</v>
      </c>
      <c r="C988" s="54" t="s">
        <v>2228</v>
      </c>
      <c r="E988" s="54" t="s">
        <v>2261</v>
      </c>
      <c r="F988" s="54" t="s">
        <v>1599</v>
      </c>
      <c r="G988" s="54">
        <v>109700</v>
      </c>
      <c r="H988" s="54" t="s">
        <v>2233</v>
      </c>
      <c r="I988" s="54" t="s">
        <v>2260</v>
      </c>
      <c r="J988" s="54" t="s">
        <v>2330</v>
      </c>
    </row>
    <row r="989" spans="1:10">
      <c r="A989" s="54" t="s">
        <v>1618</v>
      </c>
      <c r="B989" s="54" t="s">
        <v>2956</v>
      </c>
      <c r="C989" s="54" t="s">
        <v>2228</v>
      </c>
      <c r="E989" s="54" t="s">
        <v>2241</v>
      </c>
      <c r="F989" s="54" t="s">
        <v>1599</v>
      </c>
      <c r="G989" s="54">
        <v>89400</v>
      </c>
      <c r="H989" s="54" t="s">
        <v>2259</v>
      </c>
      <c r="I989" s="54" t="s">
        <v>2262</v>
      </c>
      <c r="J989" s="54" t="s">
        <v>2422</v>
      </c>
    </row>
    <row r="990" spans="1:10">
      <c r="A990" s="54" t="s">
        <v>1619</v>
      </c>
      <c r="B990" s="54" t="s">
        <v>2956</v>
      </c>
      <c r="C990" s="54" t="s">
        <v>2228</v>
      </c>
      <c r="E990" s="54" t="s">
        <v>2241</v>
      </c>
      <c r="F990" s="54" t="s">
        <v>1599</v>
      </c>
      <c r="G990" s="54">
        <v>89400</v>
      </c>
      <c r="H990" s="54" t="s">
        <v>2259</v>
      </c>
      <c r="I990" s="54" t="s">
        <v>2262</v>
      </c>
      <c r="J990" s="54" t="s">
        <v>2422</v>
      </c>
    </row>
    <row r="991" spans="1:10">
      <c r="A991" s="54" t="s">
        <v>1620</v>
      </c>
      <c r="B991" s="54" t="s">
        <v>2836</v>
      </c>
      <c r="C991" s="54" t="s">
        <v>2228</v>
      </c>
      <c r="E991" s="54" t="s">
        <v>2237</v>
      </c>
      <c r="F991" s="54" t="s">
        <v>1599</v>
      </c>
      <c r="G991" s="54">
        <v>83000</v>
      </c>
      <c r="H991" s="54" t="s">
        <v>2233</v>
      </c>
      <c r="I991" s="54" t="s">
        <v>2262</v>
      </c>
      <c r="J991" s="54" t="s">
        <v>2407</v>
      </c>
    </row>
    <row r="992" spans="1:10">
      <c r="A992" s="54" t="s">
        <v>1621</v>
      </c>
      <c r="B992" s="54" t="s">
        <v>3192</v>
      </c>
      <c r="C992" s="54" t="s">
        <v>2228</v>
      </c>
      <c r="E992" s="54" t="s">
        <v>2237</v>
      </c>
      <c r="F992" s="54" t="s">
        <v>1599</v>
      </c>
      <c r="G992" s="54">
        <v>83000</v>
      </c>
      <c r="H992" s="54" t="s">
        <v>2233</v>
      </c>
      <c r="I992" s="54" t="s">
        <v>2262</v>
      </c>
      <c r="J992" s="54" t="s">
        <v>2421</v>
      </c>
    </row>
    <row r="993" spans="1:10">
      <c r="A993" s="54" t="s">
        <v>1622</v>
      </c>
      <c r="B993" s="54" t="s">
        <v>2839</v>
      </c>
      <c r="C993" s="54" t="s">
        <v>2228</v>
      </c>
      <c r="E993" s="54" t="s">
        <v>2234</v>
      </c>
      <c r="F993" s="54" t="s">
        <v>1599</v>
      </c>
      <c r="G993" s="54">
        <v>98200</v>
      </c>
      <c r="H993" s="54" t="s">
        <v>2233</v>
      </c>
      <c r="I993" s="54" t="s">
        <v>2262</v>
      </c>
      <c r="J993" s="54" t="s">
        <v>2409</v>
      </c>
    </row>
    <row r="994" spans="1:10">
      <c r="A994" s="54" t="s">
        <v>1623</v>
      </c>
      <c r="B994" s="54" t="s">
        <v>2836</v>
      </c>
      <c r="C994" s="54" t="s">
        <v>2228</v>
      </c>
      <c r="E994" s="54" t="s">
        <v>2237</v>
      </c>
      <c r="F994" s="54" t="s">
        <v>1599</v>
      </c>
      <c r="G994" s="54">
        <v>83000</v>
      </c>
      <c r="H994" s="54" t="s">
        <v>2233</v>
      </c>
      <c r="I994" s="54" t="s">
        <v>2262</v>
      </c>
      <c r="J994" s="54" t="s">
        <v>2407</v>
      </c>
    </row>
    <row r="995" spans="1:10">
      <c r="A995" s="54" t="s">
        <v>1624</v>
      </c>
      <c r="B995" s="54" t="s">
        <v>3193</v>
      </c>
      <c r="C995" s="54" t="s">
        <v>2228</v>
      </c>
      <c r="E995" s="54" t="s">
        <v>2241</v>
      </c>
      <c r="F995" s="54" t="s">
        <v>1599</v>
      </c>
      <c r="G995" s="54">
        <v>75700</v>
      </c>
      <c r="H995" s="54" t="s">
        <v>2253</v>
      </c>
      <c r="I995" s="54" t="s">
        <v>2262</v>
      </c>
      <c r="J995" s="54" t="s">
        <v>2408</v>
      </c>
    </row>
    <row r="996" spans="1:10">
      <c r="A996" s="54" t="s">
        <v>1625</v>
      </c>
      <c r="B996" s="54" t="s">
        <v>2965</v>
      </c>
      <c r="C996" s="54" t="s">
        <v>2228</v>
      </c>
      <c r="E996" s="54" t="s">
        <v>2234</v>
      </c>
      <c r="F996" s="54" t="s">
        <v>1599</v>
      </c>
      <c r="G996" s="54">
        <v>114300</v>
      </c>
      <c r="H996" s="54" t="s">
        <v>2263</v>
      </c>
      <c r="I996" s="54" t="s">
        <v>2264</v>
      </c>
      <c r="J996" s="54" t="s">
        <v>2418</v>
      </c>
    </row>
    <row r="997" spans="1:10">
      <c r="A997" s="54" t="s">
        <v>1626</v>
      </c>
      <c r="B997" s="54" t="s">
        <v>2968</v>
      </c>
      <c r="C997" s="54" t="s">
        <v>2228</v>
      </c>
      <c r="E997" s="54" t="s">
        <v>2241</v>
      </c>
      <c r="F997" s="54" t="s">
        <v>1599</v>
      </c>
      <c r="G997" s="54">
        <v>92300</v>
      </c>
      <c r="H997" s="54" t="s">
        <v>2259</v>
      </c>
      <c r="I997" s="54" t="s">
        <v>2264</v>
      </c>
      <c r="J997" s="54" t="s">
        <v>2424</v>
      </c>
    </row>
    <row r="998" spans="1:10">
      <c r="A998" s="54" t="s">
        <v>1627</v>
      </c>
      <c r="B998" s="54" t="s">
        <v>3194</v>
      </c>
      <c r="C998" s="54" t="s">
        <v>2228</v>
      </c>
      <c r="E998" s="54" t="s">
        <v>2241</v>
      </c>
      <c r="F998" s="54" t="s">
        <v>1599</v>
      </c>
      <c r="G998" s="54">
        <v>92300</v>
      </c>
      <c r="H998" s="54" t="s">
        <v>2259</v>
      </c>
      <c r="I998" s="54" t="s">
        <v>2264</v>
      </c>
      <c r="J998" s="54" t="s">
        <v>2323</v>
      </c>
    </row>
    <row r="999" spans="1:10">
      <c r="A999" s="54" t="s">
        <v>1628</v>
      </c>
      <c r="B999" s="54" t="s">
        <v>2968</v>
      </c>
      <c r="C999" s="54" t="s">
        <v>2228</v>
      </c>
      <c r="E999" s="54" t="s">
        <v>2241</v>
      </c>
      <c r="F999" s="54" t="s">
        <v>1599</v>
      </c>
      <c r="G999" s="54">
        <v>92300</v>
      </c>
      <c r="H999" s="54" t="s">
        <v>2259</v>
      </c>
      <c r="I999" s="54" t="s">
        <v>2264</v>
      </c>
      <c r="J999" s="54" t="s">
        <v>2424</v>
      </c>
    </row>
    <row r="1000" spans="1:10">
      <c r="A1000" s="54" t="s">
        <v>1629</v>
      </c>
      <c r="B1000" s="54" t="s">
        <v>2969</v>
      </c>
      <c r="C1000" s="54" t="s">
        <v>2228</v>
      </c>
      <c r="E1000" s="54" t="s">
        <v>2234</v>
      </c>
      <c r="F1000" s="54" t="s">
        <v>1599</v>
      </c>
      <c r="G1000" s="54">
        <v>99800</v>
      </c>
      <c r="H1000" s="54" t="s">
        <v>2259</v>
      </c>
      <c r="I1000" s="54" t="s">
        <v>2264</v>
      </c>
      <c r="J1000" s="54" t="s">
        <v>2407</v>
      </c>
    </row>
    <row r="1001" spans="1:10">
      <c r="A1001" s="54" t="s">
        <v>1630</v>
      </c>
      <c r="B1001" s="54" t="s">
        <v>2968</v>
      </c>
      <c r="C1001" s="54" t="s">
        <v>2228</v>
      </c>
      <c r="E1001" s="54" t="s">
        <v>2241</v>
      </c>
      <c r="F1001" s="54" t="s">
        <v>1599</v>
      </c>
      <c r="G1001" s="54">
        <v>92300</v>
      </c>
      <c r="H1001" s="54" t="s">
        <v>2259</v>
      </c>
      <c r="I1001" s="54" t="s">
        <v>2264</v>
      </c>
      <c r="J1001" s="54" t="s">
        <v>2424</v>
      </c>
    </row>
    <row r="1002" spans="1:10">
      <c r="A1002" s="54" t="s">
        <v>1631</v>
      </c>
      <c r="B1002" s="54" t="s">
        <v>2976</v>
      </c>
      <c r="C1002" s="54" t="s">
        <v>2228</v>
      </c>
      <c r="E1002" s="54" t="s">
        <v>2241</v>
      </c>
      <c r="F1002" s="54" t="s">
        <v>1599</v>
      </c>
      <c r="G1002" s="54">
        <v>82300</v>
      </c>
      <c r="H1002" s="54" t="s">
        <v>2233</v>
      </c>
      <c r="I1002" s="54" t="s">
        <v>2264</v>
      </c>
      <c r="J1002" s="54" t="s">
        <v>2435</v>
      </c>
    </row>
    <row r="1003" spans="1:10">
      <c r="A1003" s="54" t="s">
        <v>1632</v>
      </c>
      <c r="B1003" s="54" t="s">
        <v>3195</v>
      </c>
      <c r="C1003" s="54" t="s">
        <v>2228</v>
      </c>
      <c r="E1003" s="54" t="s">
        <v>2237</v>
      </c>
      <c r="F1003" s="54" t="s">
        <v>1599</v>
      </c>
      <c r="G1003" s="54">
        <v>79900</v>
      </c>
      <c r="H1003" s="54" t="s">
        <v>2233</v>
      </c>
      <c r="I1003" s="54" t="s">
        <v>2264</v>
      </c>
      <c r="J1003" s="54" t="s">
        <v>2326</v>
      </c>
    </row>
    <row r="1004" spans="1:10">
      <c r="A1004" s="54" t="s">
        <v>1633</v>
      </c>
      <c r="B1004" s="54" t="s">
        <v>2840</v>
      </c>
      <c r="C1004" s="54" t="s">
        <v>2228</v>
      </c>
      <c r="E1004" s="54" t="s">
        <v>2234</v>
      </c>
      <c r="F1004" s="54" t="s">
        <v>1599</v>
      </c>
      <c r="G1004" s="54">
        <v>116300</v>
      </c>
      <c r="H1004" s="54" t="s">
        <v>2263</v>
      </c>
      <c r="I1004" s="54" t="s">
        <v>2232</v>
      </c>
      <c r="J1004" s="54" t="s">
        <v>2325</v>
      </c>
    </row>
    <row r="1005" spans="1:10">
      <c r="A1005" s="54" t="s">
        <v>1634</v>
      </c>
      <c r="B1005" s="54" t="s">
        <v>2983</v>
      </c>
      <c r="C1005" s="54" t="s">
        <v>2228</v>
      </c>
      <c r="E1005" s="54" t="s">
        <v>2261</v>
      </c>
      <c r="F1005" s="54" t="s">
        <v>1599</v>
      </c>
      <c r="G1005" s="54">
        <v>152900</v>
      </c>
      <c r="H1005" s="54" t="s">
        <v>2263</v>
      </c>
      <c r="I1005" s="54" t="s">
        <v>2232</v>
      </c>
      <c r="J1005" s="54" t="s">
        <v>2424</v>
      </c>
    </row>
    <row r="1006" spans="1:10">
      <c r="A1006" s="54" t="s">
        <v>1635</v>
      </c>
      <c r="B1006" s="54" t="s">
        <v>3196</v>
      </c>
      <c r="C1006" s="54" t="s">
        <v>2228</v>
      </c>
      <c r="E1006" s="54" t="s">
        <v>2241</v>
      </c>
      <c r="F1006" s="54" t="s">
        <v>1599</v>
      </c>
      <c r="G1006" s="54">
        <v>85300</v>
      </c>
      <c r="H1006" s="54" t="s">
        <v>2259</v>
      </c>
      <c r="I1006" s="54" t="s">
        <v>2232</v>
      </c>
      <c r="J1006" s="54" t="s">
        <v>2408</v>
      </c>
    </row>
    <row r="1007" spans="1:10">
      <c r="A1007" s="54" t="s">
        <v>1636</v>
      </c>
      <c r="B1007" s="54" t="s">
        <v>2987</v>
      </c>
      <c r="C1007" s="54" t="s">
        <v>2228</v>
      </c>
      <c r="E1007" s="54" t="s">
        <v>2234</v>
      </c>
      <c r="F1007" s="54" t="s">
        <v>1599</v>
      </c>
      <c r="G1007" s="54">
        <v>111600</v>
      </c>
      <c r="H1007" s="54" t="s">
        <v>2259</v>
      </c>
      <c r="I1007" s="54" t="s">
        <v>2232</v>
      </c>
      <c r="J1007" s="54" t="s">
        <v>2435</v>
      </c>
    </row>
    <row r="1008" spans="1:10">
      <c r="A1008" s="54" t="s">
        <v>1637</v>
      </c>
      <c r="B1008" s="54" t="s">
        <v>3197</v>
      </c>
      <c r="C1008" s="54" t="s">
        <v>2228</v>
      </c>
      <c r="E1008" s="54" t="s">
        <v>2261</v>
      </c>
      <c r="F1008" s="54" t="s">
        <v>1599</v>
      </c>
      <c r="G1008" s="54">
        <v>137900</v>
      </c>
      <c r="H1008" s="54" t="s">
        <v>2259</v>
      </c>
      <c r="I1008" s="54" t="s">
        <v>2232</v>
      </c>
      <c r="J1008" s="54" t="s">
        <v>2331</v>
      </c>
    </row>
    <row r="1009" spans="1:10">
      <c r="A1009" s="54" t="s">
        <v>1638</v>
      </c>
      <c r="B1009" s="54" t="s">
        <v>3198</v>
      </c>
      <c r="C1009" s="54" t="s">
        <v>2228</v>
      </c>
      <c r="E1009" s="54" t="s">
        <v>2237</v>
      </c>
      <c r="F1009" s="54" t="s">
        <v>1599</v>
      </c>
      <c r="G1009" s="54">
        <v>82700</v>
      </c>
      <c r="H1009" s="54" t="s">
        <v>2233</v>
      </c>
      <c r="I1009" s="54" t="s">
        <v>2232</v>
      </c>
      <c r="J1009" s="54" t="s">
        <v>2407</v>
      </c>
    </row>
    <row r="1010" spans="1:10">
      <c r="A1010" s="54" t="s">
        <v>1639</v>
      </c>
      <c r="B1010" s="54" t="s">
        <v>3199</v>
      </c>
      <c r="C1010" s="54" t="s">
        <v>2228</v>
      </c>
      <c r="E1010" s="54" t="s">
        <v>2241</v>
      </c>
      <c r="F1010" s="54" t="s">
        <v>1599</v>
      </c>
      <c r="G1010" s="54">
        <v>112500</v>
      </c>
      <c r="H1010" s="54" t="s">
        <v>2263</v>
      </c>
      <c r="I1010" s="54" t="s">
        <v>2265</v>
      </c>
      <c r="J1010" s="54" t="s">
        <v>2418</v>
      </c>
    </row>
    <row r="1011" spans="1:10">
      <c r="A1011" s="54" t="s">
        <v>1640</v>
      </c>
      <c r="B1011" s="54" t="s">
        <v>2994</v>
      </c>
      <c r="C1011" s="54" t="s">
        <v>2228</v>
      </c>
      <c r="E1011" s="54" t="s">
        <v>2241</v>
      </c>
      <c r="F1011" s="54" t="s">
        <v>1599</v>
      </c>
      <c r="G1011" s="54">
        <v>96700</v>
      </c>
      <c r="H1011" s="54" t="s">
        <v>2263</v>
      </c>
      <c r="I1011" s="54" t="s">
        <v>2265</v>
      </c>
      <c r="J1011" s="54" t="s">
        <v>2424</v>
      </c>
    </row>
    <row r="1012" spans="1:10">
      <c r="A1012" s="54" t="s">
        <v>1641</v>
      </c>
      <c r="B1012" s="54" t="s">
        <v>2995</v>
      </c>
      <c r="C1012" s="54" t="s">
        <v>2228</v>
      </c>
      <c r="E1012" s="54" t="s">
        <v>2234</v>
      </c>
      <c r="F1012" s="54" t="s">
        <v>1599</v>
      </c>
      <c r="G1012" s="54">
        <v>121700</v>
      </c>
      <c r="H1012" s="54" t="s">
        <v>2263</v>
      </c>
      <c r="I1012" s="54" t="s">
        <v>2265</v>
      </c>
      <c r="J1012" s="54" t="s">
        <v>2407</v>
      </c>
    </row>
    <row r="1013" spans="1:10">
      <c r="A1013" s="54" t="s">
        <v>1642</v>
      </c>
      <c r="B1013" s="54" t="s">
        <v>3200</v>
      </c>
      <c r="C1013" s="54" t="s">
        <v>2228</v>
      </c>
      <c r="E1013" s="54" t="s">
        <v>2234</v>
      </c>
      <c r="F1013" s="54" t="s">
        <v>1599</v>
      </c>
      <c r="G1013" s="54">
        <v>127400</v>
      </c>
      <c r="H1013" s="54" t="s">
        <v>2263</v>
      </c>
      <c r="I1013" s="54" t="s">
        <v>2265</v>
      </c>
      <c r="J1013" s="54" t="s">
        <v>2421</v>
      </c>
    </row>
    <row r="1014" spans="1:10">
      <c r="A1014" s="54" t="s">
        <v>1643</v>
      </c>
      <c r="B1014" s="54" t="s">
        <v>2995</v>
      </c>
      <c r="C1014" s="54" t="s">
        <v>2228</v>
      </c>
      <c r="E1014" s="54" t="s">
        <v>2234</v>
      </c>
      <c r="F1014" s="54" t="s">
        <v>1599</v>
      </c>
      <c r="G1014" s="54">
        <v>121700</v>
      </c>
      <c r="H1014" s="54" t="s">
        <v>2263</v>
      </c>
      <c r="I1014" s="54" t="s">
        <v>2265</v>
      </c>
      <c r="J1014" s="54" t="s">
        <v>2407</v>
      </c>
    </row>
    <row r="1015" spans="1:10">
      <c r="A1015" s="54" t="s">
        <v>1644</v>
      </c>
      <c r="B1015" s="54" t="s">
        <v>2998</v>
      </c>
      <c r="C1015" s="54" t="s">
        <v>2228</v>
      </c>
      <c r="E1015" s="54" t="s">
        <v>2234</v>
      </c>
      <c r="F1015" s="54" t="s">
        <v>1599</v>
      </c>
      <c r="G1015" s="54">
        <v>123500</v>
      </c>
      <c r="H1015" s="54" t="s">
        <v>2263</v>
      </c>
      <c r="I1015" s="54" t="s">
        <v>2265</v>
      </c>
      <c r="J1015" s="54" t="s">
        <v>2407</v>
      </c>
    </row>
    <row r="1016" spans="1:10">
      <c r="A1016" s="54" t="s">
        <v>1645</v>
      </c>
      <c r="B1016" s="54" t="s">
        <v>2843</v>
      </c>
      <c r="C1016" s="54" t="s">
        <v>2228</v>
      </c>
      <c r="E1016" s="54" t="s">
        <v>2237</v>
      </c>
      <c r="F1016" s="54" t="s">
        <v>1599</v>
      </c>
      <c r="G1016" s="54">
        <v>90900</v>
      </c>
      <c r="H1016" s="54" t="s">
        <v>2259</v>
      </c>
      <c r="I1016" s="54" t="s">
        <v>2265</v>
      </c>
      <c r="J1016" s="54" t="s">
        <v>2409</v>
      </c>
    </row>
    <row r="1017" spans="1:10">
      <c r="A1017" s="54" t="s">
        <v>1646</v>
      </c>
      <c r="B1017" s="54" t="s">
        <v>3201</v>
      </c>
      <c r="C1017" s="54" t="s">
        <v>2228</v>
      </c>
      <c r="E1017" s="54" t="s">
        <v>2241</v>
      </c>
      <c r="F1017" s="54" t="s">
        <v>1599</v>
      </c>
      <c r="G1017" s="54">
        <v>107300</v>
      </c>
      <c r="H1017" s="54" t="s">
        <v>2259</v>
      </c>
      <c r="I1017" s="54" t="s">
        <v>2265</v>
      </c>
      <c r="J1017" s="54" t="s">
        <v>2407</v>
      </c>
    </row>
    <row r="1018" spans="1:10">
      <c r="A1018" s="54" t="s">
        <v>1647</v>
      </c>
      <c r="B1018" s="54" t="s">
        <v>3202</v>
      </c>
      <c r="C1018" s="54" t="s">
        <v>2228</v>
      </c>
      <c r="E1018" s="54" t="s">
        <v>2261</v>
      </c>
      <c r="F1018" s="54" t="s">
        <v>1599</v>
      </c>
      <c r="G1018" s="54">
        <v>122200</v>
      </c>
      <c r="H1018" s="54" t="s">
        <v>2259</v>
      </c>
      <c r="I1018" s="54" t="s">
        <v>2265</v>
      </c>
      <c r="J1018" s="54" t="s">
        <v>2342</v>
      </c>
    </row>
    <row r="1019" spans="1:10">
      <c r="A1019" s="54" t="s">
        <v>1648</v>
      </c>
      <c r="B1019" s="54" t="s">
        <v>3203</v>
      </c>
      <c r="C1019" s="54" t="s">
        <v>2228</v>
      </c>
      <c r="E1019" s="54" t="s">
        <v>2241</v>
      </c>
      <c r="F1019" s="54" t="s">
        <v>1599</v>
      </c>
      <c r="G1019" s="54">
        <v>93500</v>
      </c>
      <c r="H1019" s="54" t="s">
        <v>2233</v>
      </c>
      <c r="I1019" s="54" t="s">
        <v>2265</v>
      </c>
      <c r="J1019" s="54" t="s">
        <v>2425</v>
      </c>
    </row>
    <row r="1020" spans="1:10">
      <c r="A1020" s="54" t="s">
        <v>1649</v>
      </c>
      <c r="B1020" s="54" t="s">
        <v>3011</v>
      </c>
      <c r="C1020" s="54" t="s">
        <v>2228</v>
      </c>
      <c r="E1020" s="54" t="s">
        <v>2234</v>
      </c>
      <c r="F1020" s="54" t="s">
        <v>1599</v>
      </c>
      <c r="G1020" s="54">
        <v>121800</v>
      </c>
      <c r="H1020" s="54" t="s">
        <v>2263</v>
      </c>
      <c r="I1020" s="54" t="s">
        <v>2274</v>
      </c>
      <c r="J1020" s="54" t="s">
        <v>2409</v>
      </c>
    </row>
    <row r="1021" spans="1:10">
      <c r="A1021" s="54" t="s">
        <v>1650</v>
      </c>
      <c r="B1021" s="54" t="s">
        <v>3011</v>
      </c>
      <c r="C1021" s="54" t="s">
        <v>2228</v>
      </c>
      <c r="E1021" s="54" t="s">
        <v>2234</v>
      </c>
      <c r="F1021" s="54" t="s">
        <v>1599</v>
      </c>
      <c r="G1021" s="54">
        <v>121800</v>
      </c>
      <c r="H1021" s="54" t="s">
        <v>2263</v>
      </c>
      <c r="I1021" s="54" t="s">
        <v>2274</v>
      </c>
      <c r="J1021" s="54" t="s">
        <v>2409</v>
      </c>
    </row>
    <row r="1022" spans="1:10">
      <c r="A1022" s="54" t="s">
        <v>1652</v>
      </c>
      <c r="B1022" s="54" t="s">
        <v>3204</v>
      </c>
      <c r="C1022" s="54" t="s">
        <v>2228</v>
      </c>
      <c r="E1022" s="54" t="s">
        <v>2242</v>
      </c>
      <c r="F1022" s="54" t="s">
        <v>1599</v>
      </c>
      <c r="G1022" s="54">
        <v>144600</v>
      </c>
      <c r="H1022" s="54" t="s">
        <v>2263</v>
      </c>
      <c r="I1022" s="54" t="s">
        <v>2274</v>
      </c>
      <c r="J1022" s="54" t="s">
        <v>2425</v>
      </c>
    </row>
    <row r="1023" spans="1:10">
      <c r="A1023" s="54" t="s">
        <v>1653</v>
      </c>
      <c r="B1023" s="54" t="s">
        <v>3205</v>
      </c>
      <c r="C1023" s="54" t="s">
        <v>2228</v>
      </c>
      <c r="E1023" s="54" t="s">
        <v>2237</v>
      </c>
      <c r="F1023" s="54" t="s">
        <v>1599</v>
      </c>
      <c r="G1023" s="54">
        <v>92900</v>
      </c>
      <c r="H1023" s="54" t="s">
        <v>2259</v>
      </c>
      <c r="I1023" s="54" t="s">
        <v>2274</v>
      </c>
      <c r="J1023" s="54" t="s">
        <v>2425</v>
      </c>
    </row>
    <row r="1024" spans="1:10">
      <c r="A1024" s="54" t="s">
        <v>1654</v>
      </c>
      <c r="B1024" s="54" t="s">
        <v>3014</v>
      </c>
      <c r="C1024" s="54" t="s">
        <v>2228</v>
      </c>
      <c r="E1024" s="54" t="s">
        <v>2241</v>
      </c>
      <c r="F1024" s="54" t="s">
        <v>1599</v>
      </c>
      <c r="G1024" s="54">
        <v>104000</v>
      </c>
      <c r="H1024" s="54" t="s">
        <v>2259</v>
      </c>
      <c r="I1024" s="54" t="s">
        <v>2274</v>
      </c>
      <c r="J1024" s="54" t="s">
        <v>2411</v>
      </c>
    </row>
    <row r="1025" spans="1:10">
      <c r="A1025" s="54" t="s">
        <v>1655</v>
      </c>
      <c r="B1025" s="54" t="s">
        <v>3014</v>
      </c>
      <c r="C1025" s="54" t="s">
        <v>2228</v>
      </c>
      <c r="E1025" s="54" t="s">
        <v>2241</v>
      </c>
      <c r="F1025" s="54" t="s">
        <v>1599</v>
      </c>
      <c r="G1025" s="54">
        <v>104000</v>
      </c>
      <c r="H1025" s="54" t="s">
        <v>2259</v>
      </c>
      <c r="I1025" s="54" t="s">
        <v>2274</v>
      </c>
      <c r="J1025" s="54" t="s">
        <v>2411</v>
      </c>
    </row>
    <row r="1026" spans="1:10">
      <c r="A1026" s="54" t="s">
        <v>1656</v>
      </c>
      <c r="B1026" s="54" t="s">
        <v>3015</v>
      </c>
      <c r="C1026" s="54" t="s">
        <v>2228</v>
      </c>
      <c r="E1026" s="54" t="s">
        <v>2234</v>
      </c>
      <c r="F1026" s="54" t="s">
        <v>1599</v>
      </c>
      <c r="G1026" s="54">
        <v>122400</v>
      </c>
      <c r="H1026" s="54" t="s">
        <v>2259</v>
      </c>
      <c r="I1026" s="54" t="s">
        <v>2274</v>
      </c>
      <c r="J1026" s="54" t="s">
        <v>2410</v>
      </c>
    </row>
    <row r="1027" spans="1:10">
      <c r="A1027" s="54" t="s">
        <v>1657</v>
      </c>
      <c r="B1027" s="54" t="s">
        <v>3022</v>
      </c>
      <c r="C1027" s="54" t="s">
        <v>2228</v>
      </c>
      <c r="E1027" s="54" t="s">
        <v>2234</v>
      </c>
      <c r="F1027" s="54" t="s">
        <v>1599</v>
      </c>
      <c r="G1027" s="54">
        <v>123900</v>
      </c>
      <c r="H1027" s="54" t="s">
        <v>2263</v>
      </c>
      <c r="I1027" s="54" t="s">
        <v>2278</v>
      </c>
      <c r="J1027" s="54" t="s">
        <v>2425</v>
      </c>
    </row>
    <row r="1028" spans="1:10">
      <c r="A1028" s="54" t="s">
        <v>1658</v>
      </c>
      <c r="B1028" s="54" t="s">
        <v>3022</v>
      </c>
      <c r="C1028" s="54" t="s">
        <v>2228</v>
      </c>
      <c r="E1028" s="54" t="s">
        <v>2234</v>
      </c>
      <c r="F1028" s="54" t="s">
        <v>1599</v>
      </c>
      <c r="G1028" s="54">
        <v>129800</v>
      </c>
      <c r="H1028" s="54" t="s">
        <v>2263</v>
      </c>
      <c r="I1028" s="54" t="s">
        <v>2278</v>
      </c>
      <c r="J1028" s="54" t="s">
        <v>2425</v>
      </c>
    </row>
    <row r="1029" spans="1:10">
      <c r="A1029" s="54" t="s">
        <v>1660</v>
      </c>
      <c r="B1029" s="54" t="s">
        <v>3206</v>
      </c>
      <c r="C1029" s="54" t="s">
        <v>2228</v>
      </c>
      <c r="E1029" s="54" t="s">
        <v>2242</v>
      </c>
      <c r="F1029" s="54" t="s">
        <v>1599</v>
      </c>
      <c r="G1029" s="54">
        <v>151700</v>
      </c>
      <c r="H1029" s="54" t="s">
        <v>2263</v>
      </c>
      <c r="I1029" s="54" t="s">
        <v>2278</v>
      </c>
      <c r="J1029" s="54" t="s">
        <v>2410</v>
      </c>
    </row>
    <row r="1030" spans="1:10">
      <c r="A1030" s="54" t="s">
        <v>1662</v>
      </c>
      <c r="B1030" s="54" t="s">
        <v>3207</v>
      </c>
      <c r="C1030" s="54" t="s">
        <v>2228</v>
      </c>
      <c r="E1030" s="54" t="s">
        <v>2242</v>
      </c>
      <c r="F1030" s="54" t="s">
        <v>1599</v>
      </c>
      <c r="G1030" s="54">
        <v>144400</v>
      </c>
      <c r="H1030" s="54" t="s">
        <v>2259</v>
      </c>
      <c r="I1030" s="54" t="s">
        <v>2278</v>
      </c>
      <c r="J1030" s="54" t="s">
        <v>2428</v>
      </c>
    </row>
    <row r="1031" spans="1:10">
      <c r="A1031" s="54" t="s">
        <v>1663</v>
      </c>
      <c r="B1031" s="54" t="s">
        <v>3208</v>
      </c>
      <c r="C1031" s="54" t="s">
        <v>2228</v>
      </c>
      <c r="E1031" s="54" t="s">
        <v>2241</v>
      </c>
      <c r="F1031" s="54" t="s">
        <v>1599</v>
      </c>
      <c r="G1031" s="54">
        <v>97100</v>
      </c>
      <c r="H1031" s="54" t="s">
        <v>2259</v>
      </c>
      <c r="I1031" s="54" t="s">
        <v>2278</v>
      </c>
      <c r="J1031" s="54" t="s">
        <v>2435</v>
      </c>
    </row>
    <row r="1032" spans="1:10">
      <c r="A1032" s="54" t="s">
        <v>1665</v>
      </c>
      <c r="B1032" s="54" t="s">
        <v>3209</v>
      </c>
      <c r="C1032" s="54" t="s">
        <v>2228</v>
      </c>
      <c r="E1032" s="54" t="s">
        <v>2250</v>
      </c>
      <c r="F1032" s="54" t="s">
        <v>1599</v>
      </c>
      <c r="G1032" s="54">
        <v>168500</v>
      </c>
      <c r="H1032" s="54" t="s">
        <v>2238</v>
      </c>
      <c r="I1032" s="54" t="s">
        <v>2276</v>
      </c>
      <c r="J1032" s="54" t="s">
        <v>2435</v>
      </c>
    </row>
    <row r="1033" spans="1:10">
      <c r="A1033" s="54" t="s">
        <v>1666</v>
      </c>
      <c r="B1033" s="54" t="s">
        <v>2906</v>
      </c>
      <c r="C1033" s="54" t="s">
        <v>2228</v>
      </c>
      <c r="E1033" s="54" t="s">
        <v>2234</v>
      </c>
      <c r="F1033" s="54" t="s">
        <v>1599</v>
      </c>
      <c r="G1033" s="54">
        <v>120400</v>
      </c>
      <c r="H1033" s="54" t="s">
        <v>2259</v>
      </c>
      <c r="I1033" s="54" t="s">
        <v>2276</v>
      </c>
      <c r="J1033" s="54" t="s">
        <v>2428</v>
      </c>
    </row>
    <row r="1034" spans="1:10">
      <c r="A1034" s="54" t="s">
        <v>1667</v>
      </c>
      <c r="B1034" s="54" t="s">
        <v>3210</v>
      </c>
      <c r="C1034" s="54" t="s">
        <v>2228</v>
      </c>
      <c r="E1034" s="54" t="s">
        <v>2261</v>
      </c>
      <c r="F1034" s="54" t="s">
        <v>1599</v>
      </c>
      <c r="G1034" s="54">
        <v>141200</v>
      </c>
      <c r="H1034" s="54" t="s">
        <v>2263</v>
      </c>
      <c r="I1034" s="54" t="s">
        <v>2277</v>
      </c>
      <c r="J1034" s="54" t="s">
        <v>2361</v>
      </c>
    </row>
    <row r="1035" spans="1:10">
      <c r="A1035" s="54" t="s">
        <v>1668</v>
      </c>
      <c r="B1035" s="54" t="s">
        <v>3211</v>
      </c>
      <c r="C1035" s="54" t="s">
        <v>2228</v>
      </c>
      <c r="E1035" s="54" t="s">
        <v>2234</v>
      </c>
      <c r="F1035" s="54" t="s">
        <v>1599</v>
      </c>
      <c r="G1035" s="54">
        <v>148100</v>
      </c>
      <c r="H1035" s="54" t="s">
        <v>2238</v>
      </c>
      <c r="I1035" s="54" t="s">
        <v>2279</v>
      </c>
      <c r="J1035" s="54" t="s">
        <v>2407</v>
      </c>
    </row>
    <row r="1036" spans="1:10">
      <c r="A1036" s="54" t="s">
        <v>1669</v>
      </c>
      <c r="B1036" s="54" t="s">
        <v>3146</v>
      </c>
      <c r="C1036" s="54" t="s">
        <v>2228</v>
      </c>
      <c r="E1036" s="54" t="s">
        <v>2234</v>
      </c>
      <c r="F1036" s="54" t="s">
        <v>1599</v>
      </c>
      <c r="G1036" s="54">
        <v>131100</v>
      </c>
      <c r="H1036" s="54" t="s">
        <v>2263</v>
      </c>
      <c r="I1036" s="54" t="s">
        <v>2279</v>
      </c>
      <c r="J1036" s="54" t="s">
        <v>2427</v>
      </c>
    </row>
    <row r="1037" spans="1:10">
      <c r="A1037" s="54" t="s">
        <v>1670</v>
      </c>
      <c r="B1037" s="54" t="s">
        <v>3212</v>
      </c>
      <c r="C1037" s="54" t="s">
        <v>2228</v>
      </c>
      <c r="E1037" s="54" t="s">
        <v>2234</v>
      </c>
      <c r="F1037" s="54" t="s">
        <v>1671</v>
      </c>
      <c r="G1037" s="54">
        <v>69100</v>
      </c>
      <c r="H1037" s="54" t="s">
        <v>2253</v>
      </c>
      <c r="I1037" s="54" t="s">
        <v>2262</v>
      </c>
      <c r="J1037" s="54" t="s">
        <v>2355</v>
      </c>
    </row>
    <row r="1038" spans="1:10">
      <c r="A1038" s="54" t="s">
        <v>1672</v>
      </c>
      <c r="B1038" s="54" t="s">
        <v>2587</v>
      </c>
      <c r="C1038" s="54" t="s">
        <v>2228</v>
      </c>
      <c r="E1038" s="54" t="s">
        <v>2249</v>
      </c>
      <c r="F1038" s="54" t="s">
        <v>1673</v>
      </c>
      <c r="G1038" s="54">
        <v>40700</v>
      </c>
      <c r="H1038" s="54" t="s">
        <v>2236</v>
      </c>
      <c r="I1038" s="54" t="s">
        <v>2252</v>
      </c>
      <c r="J1038" s="54" t="s">
        <v>2297</v>
      </c>
    </row>
    <row r="1039" spans="1:10">
      <c r="A1039" s="54" t="s">
        <v>1674</v>
      </c>
      <c r="B1039" s="54" t="s">
        <v>2596</v>
      </c>
      <c r="C1039" s="54" t="s">
        <v>2228</v>
      </c>
      <c r="E1039" s="54" t="s">
        <v>2255</v>
      </c>
      <c r="F1039" s="54" t="s">
        <v>1673</v>
      </c>
      <c r="G1039" s="54">
        <v>43300</v>
      </c>
      <c r="H1039" s="54" t="s">
        <v>2253</v>
      </c>
      <c r="I1039" s="54" t="s">
        <v>2254</v>
      </c>
      <c r="J1039" s="54" t="s">
        <v>2304</v>
      </c>
    </row>
    <row r="1040" spans="1:10">
      <c r="A1040" s="54" t="s">
        <v>1675</v>
      </c>
      <c r="B1040" s="54" t="s">
        <v>3213</v>
      </c>
      <c r="C1040" s="54" t="s">
        <v>2228</v>
      </c>
      <c r="E1040" s="54" t="s">
        <v>2255</v>
      </c>
      <c r="F1040" s="54" t="s">
        <v>1673</v>
      </c>
      <c r="G1040" s="54">
        <v>38100</v>
      </c>
      <c r="H1040" s="54" t="s">
        <v>2248</v>
      </c>
      <c r="I1040" s="54" t="s">
        <v>2254</v>
      </c>
      <c r="J1040" s="54" t="s">
        <v>2417</v>
      </c>
    </row>
    <row r="1041" spans="1:10">
      <c r="A1041" s="54" t="s">
        <v>1676</v>
      </c>
      <c r="B1041" s="54" t="s">
        <v>3214</v>
      </c>
      <c r="C1041" s="54" t="s">
        <v>2228</v>
      </c>
      <c r="E1041" s="54" t="s">
        <v>2249</v>
      </c>
      <c r="F1041" s="54" t="s">
        <v>1673</v>
      </c>
      <c r="G1041" s="54">
        <v>34200</v>
      </c>
      <c r="H1041" s="54" t="s">
        <v>2236</v>
      </c>
      <c r="I1041" s="54" t="s">
        <v>2254</v>
      </c>
      <c r="J1041" s="54" t="s">
        <v>2380</v>
      </c>
    </row>
    <row r="1042" spans="1:10">
      <c r="A1042" s="54" t="s">
        <v>1677</v>
      </c>
      <c r="B1042" s="54" t="s">
        <v>3215</v>
      </c>
      <c r="C1042" s="54" t="s">
        <v>2228</v>
      </c>
      <c r="E1042" s="54" t="s">
        <v>2255</v>
      </c>
      <c r="F1042" s="54" t="s">
        <v>1673</v>
      </c>
      <c r="G1042" s="54">
        <v>39600</v>
      </c>
      <c r="H1042" s="54" t="s">
        <v>2236</v>
      </c>
      <c r="I1042" s="54" t="s">
        <v>2254</v>
      </c>
      <c r="J1042" s="54" t="s">
        <v>2314</v>
      </c>
    </row>
    <row r="1043" spans="1:10">
      <c r="A1043" s="54" t="s">
        <v>1678</v>
      </c>
      <c r="B1043" s="54" t="s">
        <v>3216</v>
      </c>
      <c r="C1043" s="54" t="s">
        <v>2228</v>
      </c>
      <c r="E1043" s="54" t="s">
        <v>2255</v>
      </c>
      <c r="F1043" s="54" t="s">
        <v>1673</v>
      </c>
      <c r="G1043" s="54">
        <v>36100</v>
      </c>
      <c r="H1043" s="54" t="s">
        <v>2236</v>
      </c>
      <c r="I1043" s="54" t="s">
        <v>2254</v>
      </c>
      <c r="J1043" s="54" t="s">
        <v>2380</v>
      </c>
    </row>
    <row r="1044" spans="1:10">
      <c r="A1044" s="54" t="s">
        <v>1679</v>
      </c>
      <c r="B1044" s="54" t="s">
        <v>2601</v>
      </c>
      <c r="C1044" s="54" t="s">
        <v>2228</v>
      </c>
      <c r="E1044" s="54" t="s">
        <v>2241</v>
      </c>
      <c r="F1044" s="54" t="s">
        <v>1673</v>
      </c>
      <c r="G1044" s="54">
        <v>53800</v>
      </c>
      <c r="H1044" s="54" t="s">
        <v>2236</v>
      </c>
      <c r="I1044" s="54" t="s">
        <v>2254</v>
      </c>
      <c r="J1044" s="54" t="s">
        <v>2308</v>
      </c>
    </row>
    <row r="1045" spans="1:10">
      <c r="A1045" s="54" t="s">
        <v>1680</v>
      </c>
      <c r="B1045" s="54" t="s">
        <v>3217</v>
      </c>
      <c r="C1045" s="54" t="s">
        <v>2228</v>
      </c>
      <c r="E1045" s="54" t="s">
        <v>2255</v>
      </c>
      <c r="F1045" s="54" t="s">
        <v>1673</v>
      </c>
      <c r="G1045" s="54">
        <v>36200</v>
      </c>
      <c r="H1045" s="54" t="s">
        <v>2236</v>
      </c>
      <c r="I1045" s="54" t="s">
        <v>2257</v>
      </c>
      <c r="J1045" s="54" t="s">
        <v>2383</v>
      </c>
    </row>
    <row r="1046" spans="1:10">
      <c r="A1046" s="54" t="s">
        <v>1681</v>
      </c>
      <c r="B1046" s="54" t="s">
        <v>3218</v>
      </c>
      <c r="C1046" s="54" t="s">
        <v>2228</v>
      </c>
      <c r="E1046" s="54" t="s">
        <v>2255</v>
      </c>
      <c r="F1046" s="54" t="s">
        <v>1673</v>
      </c>
      <c r="G1046" s="54">
        <v>33700</v>
      </c>
      <c r="H1046" s="54" t="s">
        <v>2251</v>
      </c>
      <c r="I1046" s="54" t="s">
        <v>2257</v>
      </c>
      <c r="J1046" s="54" t="s">
        <v>2309</v>
      </c>
    </row>
    <row r="1047" spans="1:10">
      <c r="A1047" s="54" t="s">
        <v>1682</v>
      </c>
      <c r="B1047" s="54" t="s">
        <v>3219</v>
      </c>
      <c r="C1047" s="54" t="s">
        <v>2228</v>
      </c>
      <c r="E1047" s="54" t="s">
        <v>2249</v>
      </c>
      <c r="F1047" s="54" t="s">
        <v>1673</v>
      </c>
      <c r="G1047" s="54">
        <v>28400</v>
      </c>
      <c r="H1047" s="54" t="s">
        <v>2245</v>
      </c>
      <c r="I1047" s="54" t="s">
        <v>2257</v>
      </c>
      <c r="J1047" s="54" t="s">
        <v>2448</v>
      </c>
    </row>
    <row r="1048" spans="1:10">
      <c r="A1048" s="54" t="s">
        <v>1683</v>
      </c>
      <c r="B1048" s="54" t="s">
        <v>3220</v>
      </c>
      <c r="C1048" s="54" t="s">
        <v>2228</v>
      </c>
      <c r="E1048" s="54" t="s">
        <v>2255</v>
      </c>
      <c r="F1048" s="54" t="s">
        <v>1673</v>
      </c>
      <c r="G1048" s="54">
        <v>31500</v>
      </c>
      <c r="H1048" s="54" t="s">
        <v>2245</v>
      </c>
      <c r="I1048" s="54" t="s">
        <v>2257</v>
      </c>
      <c r="J1048" s="54" t="s">
        <v>2316</v>
      </c>
    </row>
    <row r="1049" spans="1:10">
      <c r="A1049" s="54" t="s">
        <v>1684</v>
      </c>
      <c r="B1049" s="54" t="s">
        <v>2860</v>
      </c>
      <c r="C1049" s="54" t="s">
        <v>2228</v>
      </c>
      <c r="E1049" s="54" t="s">
        <v>2255</v>
      </c>
      <c r="F1049" s="54" t="s">
        <v>1673</v>
      </c>
      <c r="G1049" s="54">
        <v>46400</v>
      </c>
      <c r="H1049" s="54" t="s">
        <v>2253</v>
      </c>
      <c r="I1049" s="54" t="s">
        <v>2235</v>
      </c>
      <c r="J1049" s="54" t="s">
        <v>2297</v>
      </c>
    </row>
    <row r="1050" spans="1:10">
      <c r="A1050" s="54" t="s">
        <v>1685</v>
      </c>
      <c r="B1050" s="54" t="s">
        <v>3221</v>
      </c>
      <c r="C1050" s="54" t="s">
        <v>2228</v>
      </c>
      <c r="E1050" s="54" t="s">
        <v>2237</v>
      </c>
      <c r="F1050" s="54" t="s">
        <v>1673</v>
      </c>
      <c r="G1050" s="54">
        <v>50600</v>
      </c>
      <c r="H1050" s="54" t="s">
        <v>2253</v>
      </c>
      <c r="I1050" s="54" t="s">
        <v>2235</v>
      </c>
      <c r="J1050" s="54" t="s">
        <v>2380</v>
      </c>
    </row>
    <row r="1051" spans="1:10">
      <c r="A1051" s="54" t="s">
        <v>1686</v>
      </c>
      <c r="B1051" s="54" t="s">
        <v>2621</v>
      </c>
      <c r="C1051" s="54" t="s">
        <v>2228</v>
      </c>
      <c r="E1051" s="54" t="s">
        <v>2237</v>
      </c>
      <c r="F1051" s="54" t="s">
        <v>1673</v>
      </c>
      <c r="G1051" s="54">
        <v>50600</v>
      </c>
      <c r="H1051" s="54" t="s">
        <v>2253</v>
      </c>
      <c r="I1051" s="54" t="s">
        <v>2235</v>
      </c>
      <c r="J1051" s="54" t="s">
        <v>2322</v>
      </c>
    </row>
    <row r="1052" spans="1:10">
      <c r="A1052" s="54" t="s">
        <v>1687</v>
      </c>
      <c r="B1052" s="54" t="s">
        <v>3222</v>
      </c>
      <c r="C1052" s="54" t="s">
        <v>2228</v>
      </c>
      <c r="E1052" s="54" t="s">
        <v>2255</v>
      </c>
      <c r="F1052" s="54" t="s">
        <v>1673</v>
      </c>
      <c r="G1052" s="54">
        <v>51600</v>
      </c>
      <c r="H1052" s="54" t="s">
        <v>2248</v>
      </c>
      <c r="I1052" s="54" t="s">
        <v>2235</v>
      </c>
      <c r="J1052" s="54" t="s">
        <v>2383</v>
      </c>
    </row>
    <row r="1053" spans="1:10">
      <c r="A1053" s="54" t="s">
        <v>1688</v>
      </c>
      <c r="B1053" s="54" t="s">
        <v>3223</v>
      </c>
      <c r="C1053" s="54" t="s">
        <v>2228</v>
      </c>
      <c r="E1053" s="54" t="s">
        <v>2255</v>
      </c>
      <c r="F1053" s="54" t="s">
        <v>1673</v>
      </c>
      <c r="G1053" s="54">
        <v>43300</v>
      </c>
      <c r="H1053" s="54" t="s">
        <v>2248</v>
      </c>
      <c r="I1053" s="54" t="s">
        <v>2235</v>
      </c>
      <c r="J1053" s="54" t="s">
        <v>2321</v>
      </c>
    </row>
    <row r="1054" spans="1:10">
      <c r="A1054" s="54" t="s">
        <v>1689</v>
      </c>
      <c r="B1054" s="54" t="s">
        <v>3224</v>
      </c>
      <c r="C1054" s="54" t="s">
        <v>2228</v>
      </c>
      <c r="E1054" s="54" t="s">
        <v>2237</v>
      </c>
      <c r="F1054" s="54" t="s">
        <v>1673</v>
      </c>
      <c r="G1054" s="54">
        <v>41400</v>
      </c>
      <c r="H1054" s="54" t="s">
        <v>2248</v>
      </c>
      <c r="I1054" s="54" t="s">
        <v>2235</v>
      </c>
      <c r="J1054" s="54" t="s">
        <v>2300</v>
      </c>
    </row>
    <row r="1055" spans="1:10">
      <c r="A1055" s="54" t="s">
        <v>1690</v>
      </c>
      <c r="B1055" s="54" t="s">
        <v>2670</v>
      </c>
      <c r="C1055" s="54" t="s">
        <v>2228</v>
      </c>
      <c r="E1055" s="54" t="s">
        <v>2237</v>
      </c>
      <c r="F1055" s="54" t="s">
        <v>1673</v>
      </c>
      <c r="G1055" s="54">
        <v>44200</v>
      </c>
      <c r="H1055" s="54" t="s">
        <v>2248</v>
      </c>
      <c r="I1055" s="54" t="s">
        <v>2235</v>
      </c>
      <c r="J1055" s="54" t="s">
        <v>2314</v>
      </c>
    </row>
    <row r="1056" spans="1:10">
      <c r="A1056" s="54" t="s">
        <v>1691</v>
      </c>
      <c r="B1056" s="54" t="s">
        <v>2626</v>
      </c>
      <c r="C1056" s="54" t="s">
        <v>2228</v>
      </c>
      <c r="E1056" s="54" t="s">
        <v>2255</v>
      </c>
      <c r="F1056" s="54" t="s">
        <v>1673</v>
      </c>
      <c r="G1056" s="54">
        <v>43200</v>
      </c>
      <c r="H1056" s="54" t="s">
        <v>2236</v>
      </c>
      <c r="I1056" s="54" t="s">
        <v>2235</v>
      </c>
      <c r="J1056" s="54" t="s">
        <v>2325</v>
      </c>
    </row>
    <row r="1057" spans="1:10">
      <c r="A1057" s="54" t="s">
        <v>1692</v>
      </c>
      <c r="B1057" s="54" t="s">
        <v>2626</v>
      </c>
      <c r="C1057" s="54" t="s">
        <v>2228</v>
      </c>
      <c r="E1057" s="54" t="s">
        <v>2255</v>
      </c>
      <c r="F1057" s="54" t="s">
        <v>1673</v>
      </c>
      <c r="G1057" s="54">
        <v>43200</v>
      </c>
      <c r="H1057" s="54" t="s">
        <v>2236</v>
      </c>
      <c r="I1057" s="54" t="s">
        <v>2235</v>
      </c>
      <c r="J1057" s="54" t="s">
        <v>2325</v>
      </c>
    </row>
    <row r="1058" spans="1:10">
      <c r="A1058" s="54" t="s">
        <v>1693</v>
      </c>
      <c r="B1058" s="54" t="s">
        <v>2626</v>
      </c>
      <c r="C1058" s="54" t="s">
        <v>2228</v>
      </c>
      <c r="E1058" s="54" t="s">
        <v>2255</v>
      </c>
      <c r="F1058" s="54" t="s">
        <v>1673</v>
      </c>
      <c r="G1058" s="54">
        <v>39800</v>
      </c>
      <c r="H1058" s="54" t="s">
        <v>2236</v>
      </c>
      <c r="I1058" s="54" t="s">
        <v>2235</v>
      </c>
      <c r="J1058" s="54" t="s">
        <v>2325</v>
      </c>
    </row>
    <row r="1059" spans="1:10">
      <c r="A1059" s="54" t="s">
        <v>1694</v>
      </c>
      <c r="B1059" s="54" t="s">
        <v>3225</v>
      </c>
      <c r="C1059" s="54" t="s">
        <v>2228</v>
      </c>
      <c r="E1059" s="54" t="s">
        <v>2255</v>
      </c>
      <c r="F1059" s="54" t="s">
        <v>1673</v>
      </c>
      <c r="G1059" s="54">
        <v>46200</v>
      </c>
      <c r="H1059" s="54" t="s">
        <v>2236</v>
      </c>
      <c r="I1059" s="54" t="s">
        <v>2235</v>
      </c>
      <c r="J1059" s="54" t="s">
        <v>2310</v>
      </c>
    </row>
    <row r="1060" spans="1:10">
      <c r="A1060" s="54" t="s">
        <v>1695</v>
      </c>
      <c r="B1060" s="54" t="s">
        <v>2626</v>
      </c>
      <c r="C1060" s="54" t="s">
        <v>2228</v>
      </c>
      <c r="E1060" s="54" t="s">
        <v>2255</v>
      </c>
      <c r="F1060" s="54" t="s">
        <v>1673</v>
      </c>
      <c r="G1060" s="54">
        <v>46200</v>
      </c>
      <c r="H1060" s="54" t="s">
        <v>2236</v>
      </c>
      <c r="I1060" s="54" t="s">
        <v>2235</v>
      </c>
      <c r="J1060" s="54" t="s">
        <v>2325</v>
      </c>
    </row>
    <row r="1061" spans="1:10">
      <c r="A1061" s="54" t="s">
        <v>1696</v>
      </c>
      <c r="B1061" s="54" t="s">
        <v>2628</v>
      </c>
      <c r="C1061" s="54" t="s">
        <v>2228</v>
      </c>
      <c r="E1061" s="54" t="s">
        <v>2237</v>
      </c>
      <c r="F1061" s="54" t="s">
        <v>1673</v>
      </c>
      <c r="G1061" s="54">
        <v>35100</v>
      </c>
      <c r="H1061" s="54" t="s">
        <v>2236</v>
      </c>
      <c r="I1061" s="54" t="s">
        <v>2235</v>
      </c>
      <c r="J1061" s="54" t="s">
        <v>2327</v>
      </c>
    </row>
    <row r="1062" spans="1:10">
      <c r="A1062" s="54" t="s">
        <v>1697</v>
      </c>
      <c r="B1062" s="54" t="s">
        <v>3226</v>
      </c>
      <c r="C1062" s="54" t="s">
        <v>2228</v>
      </c>
      <c r="E1062" s="54" t="s">
        <v>2255</v>
      </c>
      <c r="F1062" s="54" t="s">
        <v>1673</v>
      </c>
      <c r="G1062" s="54">
        <v>35300</v>
      </c>
      <c r="H1062" s="54" t="s">
        <v>2251</v>
      </c>
      <c r="I1062" s="54" t="s">
        <v>2235</v>
      </c>
      <c r="J1062" s="54" t="s">
        <v>2331</v>
      </c>
    </row>
    <row r="1063" spans="1:10">
      <c r="A1063" s="54" t="s">
        <v>1698</v>
      </c>
      <c r="B1063" s="54" t="s">
        <v>3227</v>
      </c>
      <c r="C1063" s="54" t="s">
        <v>2228</v>
      </c>
      <c r="E1063" s="54" t="s">
        <v>2237</v>
      </c>
      <c r="F1063" s="54" t="s">
        <v>1673</v>
      </c>
      <c r="G1063" s="54">
        <v>41100</v>
      </c>
      <c r="H1063" s="54" t="s">
        <v>2236</v>
      </c>
      <c r="I1063" s="54" t="s">
        <v>2258</v>
      </c>
      <c r="J1063" s="54" t="s">
        <v>2343</v>
      </c>
    </row>
    <row r="1064" spans="1:10">
      <c r="A1064" s="54" t="s">
        <v>1699</v>
      </c>
      <c r="B1064" s="54" t="s">
        <v>2649</v>
      </c>
      <c r="C1064" s="54" t="s">
        <v>2228</v>
      </c>
      <c r="E1064" s="54" t="s">
        <v>2237</v>
      </c>
      <c r="F1064" s="54" t="s">
        <v>1673</v>
      </c>
      <c r="G1064" s="54">
        <v>68100</v>
      </c>
      <c r="H1064" s="54" t="s">
        <v>2233</v>
      </c>
      <c r="I1064" s="54" t="s">
        <v>2260</v>
      </c>
      <c r="J1064" s="54" t="s">
        <v>2325</v>
      </c>
    </row>
    <row r="1065" spans="1:10">
      <c r="A1065" s="54" t="s">
        <v>1700</v>
      </c>
      <c r="B1065" s="54" t="s">
        <v>2650</v>
      </c>
      <c r="C1065" s="54" t="s">
        <v>2228</v>
      </c>
      <c r="E1065" s="54" t="s">
        <v>2241</v>
      </c>
      <c r="F1065" s="54" t="s">
        <v>1673</v>
      </c>
      <c r="G1065" s="54">
        <v>66500</v>
      </c>
      <c r="H1065" s="54" t="s">
        <v>2233</v>
      </c>
      <c r="I1065" s="54" t="s">
        <v>2260</v>
      </c>
      <c r="J1065" s="54" t="s">
        <v>2323</v>
      </c>
    </row>
    <row r="1066" spans="1:10">
      <c r="A1066" s="54" t="s">
        <v>1701</v>
      </c>
      <c r="B1066" s="54" t="s">
        <v>2650</v>
      </c>
      <c r="C1066" s="54" t="s">
        <v>2228</v>
      </c>
      <c r="E1066" s="54" t="s">
        <v>2241</v>
      </c>
      <c r="F1066" s="54" t="s">
        <v>1673</v>
      </c>
      <c r="G1066" s="54">
        <v>75800</v>
      </c>
      <c r="H1066" s="54" t="s">
        <v>2233</v>
      </c>
      <c r="I1066" s="54" t="s">
        <v>2260</v>
      </c>
      <c r="J1066" s="54" t="s">
        <v>2323</v>
      </c>
    </row>
    <row r="1067" spans="1:10">
      <c r="A1067" s="54" t="s">
        <v>1702</v>
      </c>
      <c r="B1067" s="54" t="s">
        <v>2650</v>
      </c>
      <c r="C1067" s="54" t="s">
        <v>2228</v>
      </c>
      <c r="E1067" s="54" t="s">
        <v>2241</v>
      </c>
      <c r="F1067" s="54" t="s">
        <v>1673</v>
      </c>
      <c r="G1067" s="54">
        <v>70100</v>
      </c>
      <c r="H1067" s="54" t="s">
        <v>2233</v>
      </c>
      <c r="I1067" s="54" t="s">
        <v>2260</v>
      </c>
      <c r="J1067" s="54" t="s">
        <v>2323</v>
      </c>
    </row>
    <row r="1068" spans="1:10">
      <c r="A1068" s="54" t="s">
        <v>1703</v>
      </c>
      <c r="B1068" s="54" t="s">
        <v>2653</v>
      </c>
      <c r="C1068" s="54" t="s">
        <v>2228</v>
      </c>
      <c r="E1068" s="54" t="s">
        <v>2237</v>
      </c>
      <c r="F1068" s="54" t="s">
        <v>1673</v>
      </c>
      <c r="G1068" s="54">
        <v>56000</v>
      </c>
      <c r="H1068" s="54" t="s">
        <v>2253</v>
      </c>
      <c r="I1068" s="54" t="s">
        <v>2260</v>
      </c>
      <c r="J1068" s="54" t="s">
        <v>2338</v>
      </c>
    </row>
    <row r="1069" spans="1:10">
      <c r="A1069" s="54" t="s">
        <v>1704</v>
      </c>
      <c r="B1069" s="54" t="s">
        <v>2653</v>
      </c>
      <c r="C1069" s="54" t="s">
        <v>2228</v>
      </c>
      <c r="E1069" s="54" t="s">
        <v>2237</v>
      </c>
      <c r="F1069" s="54" t="s">
        <v>1673</v>
      </c>
      <c r="G1069" s="54">
        <v>61600</v>
      </c>
      <c r="H1069" s="54" t="s">
        <v>2253</v>
      </c>
      <c r="I1069" s="54" t="s">
        <v>2260</v>
      </c>
      <c r="J1069" s="54" t="s">
        <v>2338</v>
      </c>
    </row>
    <row r="1070" spans="1:10">
      <c r="A1070" s="54" t="s">
        <v>1705</v>
      </c>
      <c r="B1070" s="54" t="s">
        <v>2754</v>
      </c>
      <c r="C1070" s="54" t="s">
        <v>2228</v>
      </c>
      <c r="E1070" s="54" t="s">
        <v>2237</v>
      </c>
      <c r="F1070" s="54" t="s">
        <v>1673</v>
      </c>
      <c r="G1070" s="54">
        <v>52100</v>
      </c>
      <c r="H1070" s="54" t="s">
        <v>2253</v>
      </c>
      <c r="I1070" s="54" t="s">
        <v>2260</v>
      </c>
      <c r="J1070" s="54" t="s">
        <v>2337</v>
      </c>
    </row>
    <row r="1071" spans="1:10">
      <c r="A1071" s="54" t="s">
        <v>1706</v>
      </c>
      <c r="B1071" s="54" t="s">
        <v>2653</v>
      </c>
      <c r="C1071" s="54" t="s">
        <v>2228</v>
      </c>
      <c r="E1071" s="54" t="s">
        <v>2237</v>
      </c>
      <c r="F1071" s="54" t="s">
        <v>1673</v>
      </c>
      <c r="G1071" s="54">
        <v>55300</v>
      </c>
      <c r="H1071" s="54" t="s">
        <v>2253</v>
      </c>
      <c r="I1071" s="54" t="s">
        <v>2260</v>
      </c>
      <c r="J1071" s="54" t="s">
        <v>2338</v>
      </c>
    </row>
    <row r="1072" spans="1:10">
      <c r="A1072" s="54" t="s">
        <v>1707</v>
      </c>
      <c r="B1072" s="54" t="s">
        <v>3228</v>
      </c>
      <c r="C1072" s="54" t="s">
        <v>2228</v>
      </c>
      <c r="E1072" s="54" t="s">
        <v>2241</v>
      </c>
      <c r="F1072" s="54" t="s">
        <v>1673</v>
      </c>
      <c r="G1072" s="54">
        <v>68100</v>
      </c>
      <c r="H1072" s="54" t="s">
        <v>2253</v>
      </c>
      <c r="I1072" s="54" t="s">
        <v>2260</v>
      </c>
      <c r="J1072" s="54" t="s">
        <v>2323</v>
      </c>
    </row>
    <row r="1073" spans="1:10">
      <c r="A1073" s="54" t="s">
        <v>1708</v>
      </c>
      <c r="B1073" s="54" t="s">
        <v>2654</v>
      </c>
      <c r="C1073" s="54" t="s">
        <v>2228</v>
      </c>
      <c r="E1073" s="54" t="s">
        <v>2241</v>
      </c>
      <c r="F1073" s="54" t="s">
        <v>1673</v>
      </c>
      <c r="G1073" s="54">
        <v>62600</v>
      </c>
      <c r="H1073" s="54" t="s">
        <v>2253</v>
      </c>
      <c r="I1073" s="54" t="s">
        <v>2260</v>
      </c>
      <c r="J1073" s="54" t="s">
        <v>2339</v>
      </c>
    </row>
    <row r="1074" spans="1:10">
      <c r="A1074" s="54" t="s">
        <v>1709</v>
      </c>
      <c r="B1074" s="54" t="s">
        <v>3229</v>
      </c>
      <c r="C1074" s="54" t="s">
        <v>2228</v>
      </c>
      <c r="E1074" s="54" t="s">
        <v>2237</v>
      </c>
      <c r="F1074" s="54" t="s">
        <v>1673</v>
      </c>
      <c r="G1074" s="54">
        <v>54100</v>
      </c>
      <c r="H1074" s="54" t="s">
        <v>2248</v>
      </c>
      <c r="I1074" s="54" t="s">
        <v>2260</v>
      </c>
      <c r="J1074" s="54" t="s">
        <v>2338</v>
      </c>
    </row>
    <row r="1075" spans="1:10">
      <c r="A1075" s="54" t="s">
        <v>1710</v>
      </c>
      <c r="B1075" s="54" t="s">
        <v>3230</v>
      </c>
      <c r="C1075" s="54" t="s">
        <v>2228</v>
      </c>
      <c r="E1075" s="54" t="s">
        <v>2237</v>
      </c>
      <c r="F1075" s="54" t="s">
        <v>1673</v>
      </c>
      <c r="G1075" s="54">
        <v>54100</v>
      </c>
      <c r="H1075" s="54" t="s">
        <v>2248</v>
      </c>
      <c r="I1075" s="54" t="s">
        <v>2260</v>
      </c>
      <c r="J1075" s="54" t="s">
        <v>2337</v>
      </c>
    </row>
    <row r="1076" spans="1:10">
      <c r="A1076" s="54" t="s">
        <v>1712</v>
      </c>
      <c r="B1076" s="54" t="s">
        <v>3231</v>
      </c>
      <c r="C1076" s="54" t="s">
        <v>2228</v>
      </c>
      <c r="E1076" s="54" t="s">
        <v>2255</v>
      </c>
      <c r="F1076" s="54" t="s">
        <v>1673</v>
      </c>
      <c r="G1076" s="54">
        <v>49100</v>
      </c>
      <c r="H1076" s="54" t="s">
        <v>2236</v>
      </c>
      <c r="I1076" s="54" t="s">
        <v>2260</v>
      </c>
      <c r="J1076" s="54" t="s">
        <v>2328</v>
      </c>
    </row>
    <row r="1077" spans="1:10">
      <c r="A1077" s="54" t="s">
        <v>1713</v>
      </c>
      <c r="B1077" s="54" t="s">
        <v>2896</v>
      </c>
      <c r="C1077" s="54" t="s">
        <v>2228</v>
      </c>
      <c r="E1077" s="54" t="s">
        <v>2241</v>
      </c>
      <c r="F1077" s="54" t="s">
        <v>1673</v>
      </c>
      <c r="G1077" s="54">
        <v>78700</v>
      </c>
      <c r="H1077" s="54" t="s">
        <v>2259</v>
      </c>
      <c r="I1077" s="54" t="s">
        <v>2232</v>
      </c>
      <c r="J1077" s="54" t="s">
        <v>2338</v>
      </c>
    </row>
    <row r="1078" spans="1:10">
      <c r="A1078" s="54" t="s">
        <v>1714</v>
      </c>
      <c r="B1078" s="54" t="s">
        <v>3232</v>
      </c>
      <c r="C1078" s="54" t="s">
        <v>2228</v>
      </c>
      <c r="E1078" s="54" t="s">
        <v>2237</v>
      </c>
      <c r="F1078" s="54" t="s">
        <v>1673</v>
      </c>
      <c r="G1078" s="54">
        <v>80000</v>
      </c>
      <c r="H1078" s="54" t="s">
        <v>2233</v>
      </c>
      <c r="I1078" s="54" t="s">
        <v>2232</v>
      </c>
      <c r="J1078" s="54" t="s">
        <v>2331</v>
      </c>
    </row>
    <row r="1079" spans="1:10">
      <c r="A1079" s="54" t="s">
        <v>1715</v>
      </c>
      <c r="B1079" s="54" t="s">
        <v>2841</v>
      </c>
      <c r="C1079" s="54" t="s">
        <v>2228</v>
      </c>
      <c r="E1079" s="54" t="s">
        <v>2241</v>
      </c>
      <c r="F1079" s="54" t="s">
        <v>1673</v>
      </c>
      <c r="G1079" s="54">
        <v>87800</v>
      </c>
      <c r="H1079" s="54" t="s">
        <v>2233</v>
      </c>
      <c r="I1079" s="54" t="s">
        <v>2232</v>
      </c>
      <c r="J1079" s="54" t="s">
        <v>2326</v>
      </c>
    </row>
    <row r="1080" spans="1:10">
      <c r="A1080" s="54" t="s">
        <v>1716</v>
      </c>
      <c r="B1080" s="54" t="s">
        <v>2738</v>
      </c>
      <c r="C1080" s="54" t="s">
        <v>2228</v>
      </c>
      <c r="E1080" s="54" t="s">
        <v>2255</v>
      </c>
      <c r="F1080" s="54" t="s">
        <v>1673</v>
      </c>
      <c r="G1080" s="54">
        <v>35600</v>
      </c>
      <c r="H1080" s="54" t="s">
        <v>2236</v>
      </c>
      <c r="I1080" s="54" t="s">
        <v>2257</v>
      </c>
      <c r="J1080" s="54" t="s">
        <v>2307</v>
      </c>
    </row>
    <row r="1081" spans="1:10">
      <c r="A1081" s="54" t="s">
        <v>1718</v>
      </c>
      <c r="B1081" s="54" t="s">
        <v>2725</v>
      </c>
      <c r="C1081" s="54" t="s">
        <v>2228</v>
      </c>
      <c r="E1081" s="54" t="s">
        <v>2246</v>
      </c>
      <c r="F1081" s="54" t="s">
        <v>1719</v>
      </c>
      <c r="G1081" s="54">
        <v>17400</v>
      </c>
      <c r="H1081" s="54" t="s">
        <v>2245</v>
      </c>
      <c r="I1081" s="54" t="s">
        <v>2266</v>
      </c>
      <c r="J1081" s="54" t="s">
        <v>2376</v>
      </c>
    </row>
    <row r="1082" spans="1:10">
      <c r="A1082" s="54" t="s">
        <v>1720</v>
      </c>
      <c r="B1082" s="54" t="s">
        <v>2580</v>
      </c>
      <c r="C1082" s="54" t="s">
        <v>2228</v>
      </c>
      <c r="E1082" s="54" t="s">
        <v>2249</v>
      </c>
      <c r="F1082" s="54" t="s">
        <v>1719</v>
      </c>
      <c r="G1082" s="54">
        <v>31500</v>
      </c>
      <c r="H1082" s="54" t="s">
        <v>2248</v>
      </c>
      <c r="I1082" s="54" t="s">
        <v>2247</v>
      </c>
      <c r="J1082" s="54" t="s">
        <v>2291</v>
      </c>
    </row>
    <row r="1083" spans="1:10">
      <c r="A1083" s="54" t="s">
        <v>1722</v>
      </c>
      <c r="B1083" s="54" t="s">
        <v>3233</v>
      </c>
      <c r="C1083" s="54" t="s">
        <v>2228</v>
      </c>
      <c r="E1083" s="54" t="s">
        <v>2246</v>
      </c>
      <c r="F1083" s="54" t="s">
        <v>1719</v>
      </c>
      <c r="G1083" s="54">
        <v>23800</v>
      </c>
      <c r="H1083" s="54" t="s">
        <v>2236</v>
      </c>
      <c r="I1083" s="54" t="s">
        <v>2247</v>
      </c>
      <c r="J1083" s="54" t="s">
        <v>2449</v>
      </c>
    </row>
    <row r="1084" spans="1:10">
      <c r="A1084" s="54" t="s">
        <v>1723</v>
      </c>
      <c r="B1084" s="54" t="s">
        <v>3234</v>
      </c>
      <c r="C1084" s="54" t="s">
        <v>2228</v>
      </c>
      <c r="E1084" s="54" t="s">
        <v>2246</v>
      </c>
      <c r="F1084" s="54" t="s">
        <v>1719</v>
      </c>
      <c r="G1084" s="54">
        <v>25300</v>
      </c>
      <c r="H1084" s="54" t="s">
        <v>2251</v>
      </c>
      <c r="I1084" s="54" t="s">
        <v>2247</v>
      </c>
      <c r="J1084" s="54" t="s">
        <v>2450</v>
      </c>
    </row>
    <row r="1085" spans="1:10">
      <c r="A1085" s="54" t="s">
        <v>1724</v>
      </c>
      <c r="B1085" s="54" t="s">
        <v>2728</v>
      </c>
      <c r="C1085" s="54" t="s">
        <v>2228</v>
      </c>
      <c r="E1085" s="54" t="s">
        <v>2246</v>
      </c>
      <c r="F1085" s="54" t="s">
        <v>1719</v>
      </c>
      <c r="G1085" s="54">
        <v>24200</v>
      </c>
      <c r="H1085" s="54" t="s">
        <v>2251</v>
      </c>
      <c r="I1085" s="54" t="s">
        <v>2247</v>
      </c>
      <c r="J1085" s="54" t="s">
        <v>2290</v>
      </c>
    </row>
    <row r="1086" spans="1:10">
      <c r="A1086" s="54" t="s">
        <v>1725</v>
      </c>
      <c r="B1086" s="54" t="s">
        <v>3235</v>
      </c>
      <c r="C1086" s="54" t="s">
        <v>2228</v>
      </c>
      <c r="E1086" s="54" t="s">
        <v>2246</v>
      </c>
      <c r="F1086" s="54" t="s">
        <v>1719</v>
      </c>
      <c r="G1086" s="54">
        <v>22400</v>
      </c>
      <c r="H1086" s="54" t="s">
        <v>2245</v>
      </c>
      <c r="I1086" s="54" t="s">
        <v>2247</v>
      </c>
      <c r="J1086" s="54" t="s">
        <v>2370</v>
      </c>
    </row>
    <row r="1087" spans="1:10">
      <c r="A1087" s="54" t="s">
        <v>1726</v>
      </c>
      <c r="B1087" s="54" t="s">
        <v>2584</v>
      </c>
      <c r="C1087" s="54" t="s">
        <v>2228</v>
      </c>
      <c r="E1087" s="54" t="s">
        <v>2249</v>
      </c>
      <c r="F1087" s="54" t="s">
        <v>1719</v>
      </c>
      <c r="G1087" s="54">
        <v>30200</v>
      </c>
      <c r="H1087" s="54" t="s">
        <v>2253</v>
      </c>
      <c r="I1087" s="54" t="s">
        <v>2252</v>
      </c>
      <c r="J1087" s="54" t="s">
        <v>2295</v>
      </c>
    </row>
    <row r="1088" spans="1:10">
      <c r="A1088" s="54" t="s">
        <v>1727</v>
      </c>
      <c r="B1088" s="54" t="s">
        <v>3236</v>
      </c>
      <c r="C1088" s="54" t="s">
        <v>2228</v>
      </c>
      <c r="E1088" s="54" t="s">
        <v>2246</v>
      </c>
      <c r="F1088" s="54" t="s">
        <v>1719</v>
      </c>
      <c r="G1088" s="54">
        <v>26700</v>
      </c>
      <c r="H1088" s="54" t="s">
        <v>2248</v>
      </c>
      <c r="I1088" s="54" t="s">
        <v>2252</v>
      </c>
      <c r="J1088" s="54" t="s">
        <v>2449</v>
      </c>
    </row>
    <row r="1089" spans="1:10">
      <c r="A1089" s="54" t="s">
        <v>1728</v>
      </c>
      <c r="B1089" s="54" t="s">
        <v>3237</v>
      </c>
      <c r="C1089" s="54" t="s">
        <v>2228</v>
      </c>
      <c r="E1089" s="54" t="s">
        <v>2249</v>
      </c>
      <c r="F1089" s="54" t="s">
        <v>1719</v>
      </c>
      <c r="G1089" s="54">
        <v>29200</v>
      </c>
      <c r="H1089" s="54" t="s">
        <v>2236</v>
      </c>
      <c r="I1089" s="54" t="s">
        <v>2252</v>
      </c>
      <c r="J1089" s="54" t="s">
        <v>2311</v>
      </c>
    </row>
    <row r="1090" spans="1:10">
      <c r="A1090" s="54" t="s">
        <v>1729</v>
      </c>
      <c r="B1090" s="54" t="s">
        <v>2588</v>
      </c>
      <c r="C1090" s="54" t="s">
        <v>2228</v>
      </c>
      <c r="E1090" s="54" t="s">
        <v>2246</v>
      </c>
      <c r="F1090" s="54" t="s">
        <v>1719</v>
      </c>
      <c r="G1090" s="54">
        <v>25500</v>
      </c>
      <c r="H1090" s="54" t="s">
        <v>2251</v>
      </c>
      <c r="I1090" s="54" t="s">
        <v>2252</v>
      </c>
      <c r="J1090" s="54" t="s">
        <v>2294</v>
      </c>
    </row>
    <row r="1091" spans="1:10">
      <c r="A1091" s="54" t="s">
        <v>1731</v>
      </c>
      <c r="B1091" s="54" t="s">
        <v>3238</v>
      </c>
      <c r="C1091" s="54" t="s">
        <v>2228</v>
      </c>
      <c r="E1091" s="54" t="s">
        <v>2255</v>
      </c>
      <c r="F1091" s="54" t="s">
        <v>1719</v>
      </c>
      <c r="G1091" s="54">
        <v>28600</v>
      </c>
      <c r="H1091" s="54" t="s">
        <v>2251</v>
      </c>
      <c r="I1091" s="54" t="s">
        <v>2252</v>
      </c>
      <c r="J1091" s="54" t="s">
        <v>2451</v>
      </c>
    </row>
    <row r="1092" spans="1:10">
      <c r="A1092" s="54" t="s">
        <v>1732</v>
      </c>
      <c r="B1092" s="54" t="s">
        <v>2735</v>
      </c>
      <c r="C1092" s="54" t="s">
        <v>2228</v>
      </c>
      <c r="E1092" s="54" t="s">
        <v>2246</v>
      </c>
      <c r="F1092" s="54" t="s">
        <v>1719</v>
      </c>
      <c r="G1092" s="54">
        <v>25500</v>
      </c>
      <c r="H1092" s="54" t="s">
        <v>2245</v>
      </c>
      <c r="I1092" s="54" t="s">
        <v>2252</v>
      </c>
      <c r="J1092" s="54" t="s">
        <v>2379</v>
      </c>
    </row>
    <row r="1093" spans="1:10">
      <c r="A1093" s="54" t="s">
        <v>1733</v>
      </c>
      <c r="B1093" s="54" t="s">
        <v>3239</v>
      </c>
      <c r="C1093" s="54" t="s">
        <v>2228</v>
      </c>
      <c r="E1093" s="54" t="s">
        <v>2246</v>
      </c>
      <c r="F1093" s="54" t="s">
        <v>1719</v>
      </c>
      <c r="G1093" s="54">
        <v>24300</v>
      </c>
      <c r="H1093" s="54" t="s">
        <v>2245</v>
      </c>
      <c r="I1093" s="54" t="s">
        <v>2252</v>
      </c>
      <c r="J1093" s="54" t="s">
        <v>2297</v>
      </c>
    </row>
    <row r="1094" spans="1:10">
      <c r="A1094" s="54" t="s">
        <v>1734</v>
      </c>
      <c r="B1094" s="54" t="s">
        <v>2595</v>
      </c>
      <c r="C1094" s="54" t="s">
        <v>2228</v>
      </c>
      <c r="E1094" s="54" t="s">
        <v>2249</v>
      </c>
      <c r="F1094" s="54" t="s">
        <v>1719</v>
      </c>
      <c r="G1094" s="54">
        <v>34200</v>
      </c>
      <c r="H1094" s="54" t="s">
        <v>2253</v>
      </c>
      <c r="I1094" s="54" t="s">
        <v>2254</v>
      </c>
      <c r="J1094" s="54" t="s">
        <v>2303</v>
      </c>
    </row>
    <row r="1095" spans="1:10">
      <c r="A1095" s="54" t="s">
        <v>1735</v>
      </c>
      <c r="B1095" s="54" t="s">
        <v>3240</v>
      </c>
      <c r="C1095" s="54" t="s">
        <v>2228</v>
      </c>
      <c r="E1095" s="54" t="s">
        <v>2255</v>
      </c>
      <c r="F1095" s="54" t="s">
        <v>1719</v>
      </c>
      <c r="G1095" s="54">
        <v>42100</v>
      </c>
      <c r="H1095" s="54" t="s">
        <v>2253</v>
      </c>
      <c r="I1095" s="54" t="s">
        <v>2254</v>
      </c>
      <c r="J1095" s="54" t="s">
        <v>2290</v>
      </c>
    </row>
    <row r="1096" spans="1:10">
      <c r="A1096" s="54" t="s">
        <v>1736</v>
      </c>
      <c r="B1096" s="54" t="s">
        <v>3241</v>
      </c>
      <c r="C1096" s="54" t="s">
        <v>2228</v>
      </c>
      <c r="E1096" s="54" t="s">
        <v>2249</v>
      </c>
      <c r="F1096" s="54" t="s">
        <v>1719</v>
      </c>
      <c r="G1096" s="54">
        <v>32200</v>
      </c>
      <c r="H1096" s="54" t="s">
        <v>2236</v>
      </c>
      <c r="I1096" s="54" t="s">
        <v>2254</v>
      </c>
      <c r="J1096" s="54" t="s">
        <v>2379</v>
      </c>
    </row>
    <row r="1097" spans="1:10">
      <c r="A1097" s="54" t="s">
        <v>1737</v>
      </c>
      <c r="B1097" s="54" t="s">
        <v>3214</v>
      </c>
      <c r="C1097" s="54" t="s">
        <v>2228</v>
      </c>
      <c r="E1097" s="54" t="s">
        <v>2249</v>
      </c>
      <c r="F1097" s="54" t="s">
        <v>1719</v>
      </c>
      <c r="G1097" s="54">
        <v>33100</v>
      </c>
      <c r="H1097" s="54" t="s">
        <v>2236</v>
      </c>
      <c r="I1097" s="54" t="s">
        <v>2254</v>
      </c>
      <c r="J1097" s="54" t="s">
        <v>2380</v>
      </c>
    </row>
    <row r="1098" spans="1:10">
      <c r="A1098" s="54" t="s">
        <v>1738</v>
      </c>
      <c r="B1098" s="54" t="s">
        <v>3241</v>
      </c>
      <c r="C1098" s="54" t="s">
        <v>2228</v>
      </c>
      <c r="E1098" s="54" t="s">
        <v>2249</v>
      </c>
      <c r="F1098" s="54" t="s">
        <v>1719</v>
      </c>
      <c r="G1098" s="54">
        <v>32200</v>
      </c>
      <c r="H1098" s="54" t="s">
        <v>2236</v>
      </c>
      <c r="I1098" s="54" t="s">
        <v>2254</v>
      </c>
      <c r="J1098" s="54" t="s">
        <v>2379</v>
      </c>
    </row>
    <row r="1099" spans="1:10">
      <c r="A1099" s="54" t="s">
        <v>1739</v>
      </c>
      <c r="B1099" s="54" t="s">
        <v>3242</v>
      </c>
      <c r="C1099" s="54" t="s">
        <v>2228</v>
      </c>
      <c r="E1099" s="54" t="s">
        <v>2249</v>
      </c>
      <c r="F1099" s="54" t="s">
        <v>1719</v>
      </c>
      <c r="G1099" s="54">
        <v>32200</v>
      </c>
      <c r="H1099" s="54" t="s">
        <v>2236</v>
      </c>
      <c r="I1099" s="54" t="s">
        <v>2254</v>
      </c>
      <c r="J1099" s="54" t="s">
        <v>2452</v>
      </c>
    </row>
    <row r="1100" spans="1:10">
      <c r="A1100" s="54" t="s">
        <v>1740</v>
      </c>
      <c r="B1100" s="54" t="s">
        <v>2599</v>
      </c>
      <c r="C1100" s="54" t="s">
        <v>2228</v>
      </c>
      <c r="E1100" s="54" t="s">
        <v>2249</v>
      </c>
      <c r="F1100" s="54" t="s">
        <v>1719</v>
      </c>
      <c r="G1100" s="54">
        <v>33100</v>
      </c>
      <c r="H1100" s="54" t="s">
        <v>2236</v>
      </c>
      <c r="I1100" s="54" t="s">
        <v>2254</v>
      </c>
      <c r="J1100" s="54" t="s">
        <v>2307</v>
      </c>
    </row>
    <row r="1101" spans="1:10">
      <c r="A1101" s="54" t="s">
        <v>1741</v>
      </c>
      <c r="B1101" s="54" t="s">
        <v>3215</v>
      </c>
      <c r="C1101" s="54" t="s">
        <v>2228</v>
      </c>
      <c r="E1101" s="54" t="s">
        <v>2255</v>
      </c>
      <c r="F1101" s="54" t="s">
        <v>1719</v>
      </c>
      <c r="G1101" s="54">
        <v>36100</v>
      </c>
      <c r="H1101" s="54" t="s">
        <v>2236</v>
      </c>
      <c r="I1101" s="54" t="s">
        <v>2254</v>
      </c>
      <c r="J1101" s="54" t="s">
        <v>2314</v>
      </c>
    </row>
    <row r="1102" spans="1:10">
      <c r="A1102" s="54" t="s">
        <v>1742</v>
      </c>
      <c r="B1102" s="54" t="s">
        <v>3216</v>
      </c>
      <c r="C1102" s="54" t="s">
        <v>2228</v>
      </c>
      <c r="E1102" s="54" t="s">
        <v>2255</v>
      </c>
      <c r="F1102" s="54" t="s">
        <v>1719</v>
      </c>
      <c r="G1102" s="54">
        <v>36100</v>
      </c>
      <c r="H1102" s="54" t="s">
        <v>2236</v>
      </c>
      <c r="I1102" s="54" t="s">
        <v>2254</v>
      </c>
      <c r="J1102" s="54" t="s">
        <v>2380</v>
      </c>
    </row>
    <row r="1103" spans="1:10">
      <c r="A1103" s="54" t="s">
        <v>1743</v>
      </c>
      <c r="B1103" s="54" t="s">
        <v>2600</v>
      </c>
      <c r="C1103" s="54" t="s">
        <v>2228</v>
      </c>
      <c r="E1103" s="54" t="s">
        <v>2255</v>
      </c>
      <c r="F1103" s="54" t="s">
        <v>1719</v>
      </c>
      <c r="G1103" s="54">
        <v>36100</v>
      </c>
      <c r="H1103" s="54" t="s">
        <v>2236</v>
      </c>
      <c r="I1103" s="54" t="s">
        <v>2254</v>
      </c>
      <c r="J1103" s="54" t="s">
        <v>2300</v>
      </c>
    </row>
    <row r="1104" spans="1:10">
      <c r="A1104" s="54" t="s">
        <v>1744</v>
      </c>
      <c r="B1104" s="54" t="s">
        <v>3243</v>
      </c>
      <c r="C1104" s="54" t="s">
        <v>2228</v>
      </c>
      <c r="E1104" s="54" t="s">
        <v>2249</v>
      </c>
      <c r="F1104" s="54" t="s">
        <v>1719</v>
      </c>
      <c r="G1104" s="54">
        <v>29600</v>
      </c>
      <c r="H1104" s="54" t="s">
        <v>2251</v>
      </c>
      <c r="I1104" s="54" t="s">
        <v>2254</v>
      </c>
      <c r="J1104" s="54" t="s">
        <v>2294</v>
      </c>
    </row>
    <row r="1105" spans="1:10">
      <c r="A1105" s="54" t="s">
        <v>1745</v>
      </c>
      <c r="B1105" s="54" t="s">
        <v>3244</v>
      </c>
      <c r="C1105" s="54" t="s">
        <v>2228</v>
      </c>
      <c r="E1105" s="54" t="s">
        <v>2255</v>
      </c>
      <c r="F1105" s="54" t="s">
        <v>1719</v>
      </c>
      <c r="G1105" s="54">
        <v>40300</v>
      </c>
      <c r="H1105" s="54" t="s">
        <v>2253</v>
      </c>
      <c r="I1105" s="54" t="s">
        <v>2257</v>
      </c>
      <c r="J1105" s="54" t="s">
        <v>2311</v>
      </c>
    </row>
    <row r="1106" spans="1:10">
      <c r="A1106" s="54" t="s">
        <v>1746</v>
      </c>
      <c r="B1106" s="54" t="s">
        <v>2668</v>
      </c>
      <c r="C1106" s="54" t="s">
        <v>2228</v>
      </c>
      <c r="E1106" s="54" t="s">
        <v>2237</v>
      </c>
      <c r="F1106" s="54" t="s">
        <v>1719</v>
      </c>
      <c r="G1106" s="54">
        <v>39600</v>
      </c>
      <c r="H1106" s="54" t="s">
        <v>2248</v>
      </c>
      <c r="I1106" s="54" t="s">
        <v>2257</v>
      </c>
      <c r="J1106" s="54" t="s">
        <v>2344</v>
      </c>
    </row>
    <row r="1107" spans="1:10">
      <c r="A1107" s="54" t="s">
        <v>1747</v>
      </c>
      <c r="B1107" s="54" t="s">
        <v>2612</v>
      </c>
      <c r="C1107" s="54" t="s">
        <v>2228</v>
      </c>
      <c r="E1107" s="54" t="s">
        <v>2255</v>
      </c>
      <c r="F1107" s="54" t="s">
        <v>1719</v>
      </c>
      <c r="G1107" s="54">
        <v>36200</v>
      </c>
      <c r="H1107" s="54" t="s">
        <v>2236</v>
      </c>
      <c r="I1107" s="54" t="s">
        <v>2257</v>
      </c>
      <c r="J1107" s="54" t="s">
        <v>2315</v>
      </c>
    </row>
    <row r="1108" spans="1:10">
      <c r="A1108" s="54" t="s">
        <v>1748</v>
      </c>
      <c r="B1108" s="54" t="s">
        <v>2738</v>
      </c>
      <c r="C1108" s="54" t="s">
        <v>2228</v>
      </c>
      <c r="E1108" s="54" t="s">
        <v>2255</v>
      </c>
      <c r="F1108" s="54" t="s">
        <v>1719</v>
      </c>
      <c r="G1108" s="54">
        <v>36200</v>
      </c>
      <c r="H1108" s="54" t="s">
        <v>2236</v>
      </c>
      <c r="I1108" s="54" t="s">
        <v>2257</v>
      </c>
      <c r="J1108" s="54" t="s">
        <v>2307</v>
      </c>
    </row>
    <row r="1109" spans="1:10">
      <c r="A1109" s="54" t="s">
        <v>1749</v>
      </c>
      <c r="B1109" s="54" t="s">
        <v>2613</v>
      </c>
      <c r="C1109" s="54" t="s">
        <v>2228</v>
      </c>
      <c r="E1109" s="54" t="s">
        <v>2237</v>
      </c>
      <c r="F1109" s="54" t="s">
        <v>1719</v>
      </c>
      <c r="G1109" s="54">
        <v>40600</v>
      </c>
      <c r="H1109" s="54" t="s">
        <v>2236</v>
      </c>
      <c r="I1109" s="54" t="s">
        <v>2257</v>
      </c>
      <c r="J1109" s="54" t="s">
        <v>2316</v>
      </c>
    </row>
    <row r="1110" spans="1:10">
      <c r="A1110" s="54" t="s">
        <v>1750</v>
      </c>
      <c r="B1110" s="54" t="s">
        <v>2613</v>
      </c>
      <c r="C1110" s="54" t="s">
        <v>2228</v>
      </c>
      <c r="E1110" s="54" t="s">
        <v>2237</v>
      </c>
      <c r="F1110" s="54" t="s">
        <v>1719</v>
      </c>
      <c r="G1110" s="54">
        <v>40600</v>
      </c>
      <c r="H1110" s="54" t="s">
        <v>2236</v>
      </c>
      <c r="I1110" s="54" t="s">
        <v>2257</v>
      </c>
      <c r="J1110" s="54" t="s">
        <v>2316</v>
      </c>
    </row>
    <row r="1111" spans="1:10">
      <c r="A1111" s="54" t="s">
        <v>1751</v>
      </c>
      <c r="B1111" s="54" t="s">
        <v>3245</v>
      </c>
      <c r="C1111" s="54" t="s">
        <v>2228</v>
      </c>
      <c r="E1111" s="54" t="s">
        <v>2249</v>
      </c>
      <c r="F1111" s="54" t="s">
        <v>1719</v>
      </c>
      <c r="G1111" s="54">
        <v>29700</v>
      </c>
      <c r="H1111" s="54" t="s">
        <v>2251</v>
      </c>
      <c r="I1111" s="54" t="s">
        <v>2257</v>
      </c>
      <c r="J1111" s="54" t="s">
        <v>2393</v>
      </c>
    </row>
    <row r="1112" spans="1:10">
      <c r="A1112" s="54" t="s">
        <v>1752</v>
      </c>
      <c r="B1112" s="54" t="s">
        <v>3246</v>
      </c>
      <c r="C1112" s="54" t="s">
        <v>2228</v>
      </c>
      <c r="E1112" s="54" t="s">
        <v>2255</v>
      </c>
      <c r="F1112" s="54" t="s">
        <v>1719</v>
      </c>
      <c r="G1112" s="54">
        <v>33300</v>
      </c>
      <c r="H1112" s="54" t="s">
        <v>2251</v>
      </c>
      <c r="I1112" s="54" t="s">
        <v>2257</v>
      </c>
      <c r="J1112" s="54" t="s">
        <v>2299</v>
      </c>
    </row>
    <row r="1113" spans="1:10">
      <c r="A1113" s="54" t="s">
        <v>1753</v>
      </c>
      <c r="B1113" s="54" t="s">
        <v>3218</v>
      </c>
      <c r="C1113" s="54" t="s">
        <v>2228</v>
      </c>
      <c r="E1113" s="54" t="s">
        <v>2255</v>
      </c>
      <c r="F1113" s="54" t="s">
        <v>1719</v>
      </c>
      <c r="G1113" s="54">
        <v>33300</v>
      </c>
      <c r="H1113" s="54" t="s">
        <v>2251</v>
      </c>
      <c r="I1113" s="54" t="s">
        <v>2257</v>
      </c>
      <c r="J1113" s="54" t="s">
        <v>2309</v>
      </c>
    </row>
    <row r="1114" spans="1:10">
      <c r="A1114" s="54" t="s">
        <v>1754</v>
      </c>
      <c r="B1114" s="54" t="s">
        <v>3220</v>
      </c>
      <c r="C1114" s="54" t="s">
        <v>2228</v>
      </c>
      <c r="E1114" s="54" t="s">
        <v>2255</v>
      </c>
      <c r="F1114" s="54" t="s">
        <v>1719</v>
      </c>
      <c r="G1114" s="54">
        <v>35700</v>
      </c>
      <c r="H1114" s="54" t="s">
        <v>2245</v>
      </c>
      <c r="I1114" s="54" t="s">
        <v>2257</v>
      </c>
      <c r="J1114" s="54" t="s">
        <v>2316</v>
      </c>
    </row>
    <row r="1115" spans="1:10">
      <c r="A1115" s="54" t="s">
        <v>1755</v>
      </c>
      <c r="B1115" s="54" t="s">
        <v>2617</v>
      </c>
      <c r="C1115" s="54" t="s">
        <v>2228</v>
      </c>
      <c r="E1115" s="54" t="s">
        <v>2255</v>
      </c>
      <c r="F1115" s="54" t="s">
        <v>1719</v>
      </c>
      <c r="G1115" s="54">
        <v>33000</v>
      </c>
      <c r="H1115" s="54" t="s">
        <v>2245</v>
      </c>
      <c r="I1115" s="54" t="s">
        <v>2257</v>
      </c>
      <c r="J1115" s="54" t="s">
        <v>2318</v>
      </c>
    </row>
    <row r="1116" spans="1:10">
      <c r="A1116" s="54" t="s">
        <v>1756</v>
      </c>
      <c r="B1116" s="54" t="s">
        <v>2618</v>
      </c>
      <c r="C1116" s="54" t="s">
        <v>2228</v>
      </c>
      <c r="E1116" s="54" t="s">
        <v>2237</v>
      </c>
      <c r="F1116" s="54" t="s">
        <v>1719</v>
      </c>
      <c r="G1116" s="54">
        <v>48100</v>
      </c>
      <c r="H1116" s="54" t="s">
        <v>2233</v>
      </c>
      <c r="I1116" s="54" t="s">
        <v>2235</v>
      </c>
      <c r="J1116" s="54" t="s">
        <v>2319</v>
      </c>
    </row>
    <row r="1117" spans="1:10">
      <c r="A1117" s="54" t="s">
        <v>1757</v>
      </c>
      <c r="B1117" s="54" t="s">
        <v>2620</v>
      </c>
      <c r="C1117" s="54" t="s">
        <v>2228</v>
      </c>
      <c r="E1117" s="54" t="s">
        <v>2255</v>
      </c>
      <c r="F1117" s="54" t="s">
        <v>1719</v>
      </c>
      <c r="G1117" s="54">
        <v>44300</v>
      </c>
      <c r="H1117" s="54" t="s">
        <v>2253</v>
      </c>
      <c r="I1117" s="54" t="s">
        <v>2235</v>
      </c>
      <c r="J1117" s="54" t="s">
        <v>2321</v>
      </c>
    </row>
    <row r="1118" spans="1:10">
      <c r="A1118" s="54" t="s">
        <v>1758</v>
      </c>
      <c r="B1118" s="54" t="s">
        <v>3247</v>
      </c>
      <c r="C1118" s="54" t="s">
        <v>2228</v>
      </c>
      <c r="E1118" s="54" t="s">
        <v>2255</v>
      </c>
      <c r="F1118" s="54" t="s">
        <v>1719</v>
      </c>
      <c r="G1118" s="54">
        <v>44300</v>
      </c>
      <c r="H1118" s="54" t="s">
        <v>2253</v>
      </c>
      <c r="I1118" s="54" t="s">
        <v>2235</v>
      </c>
      <c r="J1118" s="54" t="s">
        <v>2380</v>
      </c>
    </row>
    <row r="1119" spans="1:10">
      <c r="A1119" s="54" t="s">
        <v>1759</v>
      </c>
      <c r="B1119" s="54" t="s">
        <v>3248</v>
      </c>
      <c r="C1119" s="54" t="s">
        <v>2228</v>
      </c>
      <c r="E1119" s="54" t="s">
        <v>2255</v>
      </c>
      <c r="F1119" s="54" t="s">
        <v>1719</v>
      </c>
      <c r="G1119" s="54">
        <v>44300</v>
      </c>
      <c r="H1119" s="54" t="s">
        <v>2253</v>
      </c>
      <c r="I1119" s="54" t="s">
        <v>2235</v>
      </c>
      <c r="J1119" s="54" t="s">
        <v>2307</v>
      </c>
    </row>
    <row r="1120" spans="1:10">
      <c r="A1120" s="54" t="s">
        <v>1760</v>
      </c>
      <c r="B1120" s="54" t="s">
        <v>3247</v>
      </c>
      <c r="C1120" s="54" t="s">
        <v>2228</v>
      </c>
      <c r="E1120" s="54" t="s">
        <v>2255</v>
      </c>
      <c r="F1120" s="54" t="s">
        <v>1719</v>
      </c>
      <c r="G1120" s="54">
        <v>44300</v>
      </c>
      <c r="H1120" s="54" t="s">
        <v>2253</v>
      </c>
      <c r="I1120" s="54" t="s">
        <v>2235</v>
      </c>
      <c r="J1120" s="54" t="s">
        <v>2380</v>
      </c>
    </row>
    <row r="1121" spans="1:10">
      <c r="A1121" s="54" t="s">
        <v>1761</v>
      </c>
      <c r="B1121" s="54" t="s">
        <v>2621</v>
      </c>
      <c r="C1121" s="54" t="s">
        <v>2228</v>
      </c>
      <c r="E1121" s="54" t="s">
        <v>2237</v>
      </c>
      <c r="F1121" s="54" t="s">
        <v>1719</v>
      </c>
      <c r="G1121" s="54">
        <v>46100</v>
      </c>
      <c r="H1121" s="54" t="s">
        <v>2253</v>
      </c>
      <c r="I1121" s="54" t="s">
        <v>2235</v>
      </c>
      <c r="J1121" s="54" t="s">
        <v>2322</v>
      </c>
    </row>
    <row r="1122" spans="1:10">
      <c r="A1122" s="54" t="s">
        <v>1762</v>
      </c>
      <c r="B1122" s="54" t="s">
        <v>2623</v>
      </c>
      <c r="C1122" s="54" t="s">
        <v>2228</v>
      </c>
      <c r="E1122" s="54" t="s">
        <v>2255</v>
      </c>
      <c r="F1122" s="54" t="s">
        <v>1719</v>
      </c>
      <c r="G1122" s="54">
        <v>49200</v>
      </c>
      <c r="H1122" s="54" t="s">
        <v>2248</v>
      </c>
      <c r="I1122" s="54" t="s">
        <v>2235</v>
      </c>
      <c r="J1122" s="54" t="s">
        <v>2323</v>
      </c>
    </row>
    <row r="1123" spans="1:10">
      <c r="A1123" s="54" t="s">
        <v>1763</v>
      </c>
      <c r="B1123" s="54" t="s">
        <v>3249</v>
      </c>
      <c r="C1123" s="54" t="s">
        <v>2228</v>
      </c>
      <c r="E1123" s="54" t="s">
        <v>2255</v>
      </c>
      <c r="F1123" s="54" t="s">
        <v>1719</v>
      </c>
      <c r="G1123" s="54">
        <v>47000</v>
      </c>
      <c r="H1123" s="54" t="s">
        <v>2248</v>
      </c>
      <c r="I1123" s="54" t="s">
        <v>2235</v>
      </c>
      <c r="J1123" s="54" t="s">
        <v>2323</v>
      </c>
    </row>
    <row r="1124" spans="1:10">
      <c r="A1124" s="54" t="s">
        <v>1764</v>
      </c>
      <c r="B1124" s="54" t="s">
        <v>3223</v>
      </c>
      <c r="C1124" s="54" t="s">
        <v>2228</v>
      </c>
      <c r="E1124" s="54" t="s">
        <v>2255</v>
      </c>
      <c r="F1124" s="54" t="s">
        <v>1719</v>
      </c>
      <c r="G1124" s="54">
        <v>47000</v>
      </c>
      <c r="H1124" s="54" t="s">
        <v>2248</v>
      </c>
      <c r="I1124" s="54" t="s">
        <v>2235</v>
      </c>
      <c r="J1124" s="54" t="s">
        <v>2321</v>
      </c>
    </row>
    <row r="1125" spans="1:10">
      <c r="A1125" s="54" t="s">
        <v>1765</v>
      </c>
      <c r="B1125" s="54" t="s">
        <v>3250</v>
      </c>
      <c r="C1125" s="54" t="s">
        <v>2228</v>
      </c>
      <c r="E1125" s="54" t="s">
        <v>2255</v>
      </c>
      <c r="F1125" s="54" t="s">
        <v>1719</v>
      </c>
      <c r="G1125" s="54">
        <v>47000</v>
      </c>
      <c r="H1125" s="54" t="s">
        <v>2248</v>
      </c>
      <c r="I1125" s="54" t="s">
        <v>2235</v>
      </c>
      <c r="J1125" s="54" t="s">
        <v>2327</v>
      </c>
    </row>
    <row r="1126" spans="1:10">
      <c r="A1126" s="54" t="s">
        <v>1766</v>
      </c>
      <c r="B1126" s="54" t="s">
        <v>3224</v>
      </c>
      <c r="C1126" s="54" t="s">
        <v>2228</v>
      </c>
      <c r="E1126" s="54" t="s">
        <v>2237</v>
      </c>
      <c r="F1126" s="54" t="s">
        <v>1719</v>
      </c>
      <c r="G1126" s="54">
        <v>41400</v>
      </c>
      <c r="H1126" s="54" t="s">
        <v>2248</v>
      </c>
      <c r="I1126" s="54" t="s">
        <v>2235</v>
      </c>
      <c r="J1126" s="54" t="s">
        <v>2300</v>
      </c>
    </row>
    <row r="1127" spans="1:10">
      <c r="A1127" s="54" t="s">
        <v>1767</v>
      </c>
      <c r="B1127" s="54" t="s">
        <v>3224</v>
      </c>
      <c r="C1127" s="54" t="s">
        <v>2228</v>
      </c>
      <c r="E1127" s="54" t="s">
        <v>2237</v>
      </c>
      <c r="F1127" s="54" t="s">
        <v>1719</v>
      </c>
      <c r="G1127" s="54">
        <v>40500</v>
      </c>
      <c r="H1127" s="54" t="s">
        <v>2248</v>
      </c>
      <c r="I1127" s="54" t="s">
        <v>2235</v>
      </c>
      <c r="J1127" s="54" t="s">
        <v>2300</v>
      </c>
    </row>
    <row r="1128" spans="1:10">
      <c r="A1128" s="54" t="s">
        <v>1768</v>
      </c>
      <c r="B1128" s="54" t="s">
        <v>2741</v>
      </c>
      <c r="C1128" s="54" t="s">
        <v>2228</v>
      </c>
      <c r="E1128" s="54" t="s">
        <v>2237</v>
      </c>
      <c r="F1128" s="54" t="s">
        <v>1719</v>
      </c>
      <c r="G1128" s="54">
        <v>43400</v>
      </c>
      <c r="H1128" s="54" t="s">
        <v>2248</v>
      </c>
      <c r="I1128" s="54" t="s">
        <v>2235</v>
      </c>
      <c r="J1128" s="54" t="s">
        <v>2324</v>
      </c>
    </row>
    <row r="1129" spans="1:10">
      <c r="A1129" s="54" t="s">
        <v>1769</v>
      </c>
      <c r="B1129" s="54" t="s">
        <v>3251</v>
      </c>
      <c r="C1129" s="54" t="s">
        <v>2228</v>
      </c>
      <c r="E1129" s="54" t="s">
        <v>2237</v>
      </c>
      <c r="F1129" s="54" t="s">
        <v>1719</v>
      </c>
      <c r="G1129" s="54">
        <v>44200</v>
      </c>
      <c r="H1129" s="54" t="s">
        <v>2248</v>
      </c>
      <c r="I1129" s="54" t="s">
        <v>2235</v>
      </c>
      <c r="J1129" s="54" t="s">
        <v>2300</v>
      </c>
    </row>
    <row r="1130" spans="1:10">
      <c r="A1130" s="54" t="s">
        <v>1770</v>
      </c>
      <c r="B1130" s="54" t="s">
        <v>3252</v>
      </c>
      <c r="C1130" s="54" t="s">
        <v>2228</v>
      </c>
      <c r="E1130" s="54" t="s">
        <v>2249</v>
      </c>
      <c r="F1130" s="54" t="s">
        <v>1719</v>
      </c>
      <c r="G1130" s="54">
        <v>40400</v>
      </c>
      <c r="H1130" s="54" t="s">
        <v>2236</v>
      </c>
      <c r="I1130" s="54" t="s">
        <v>2235</v>
      </c>
      <c r="J1130" s="54" t="s">
        <v>2300</v>
      </c>
    </row>
    <row r="1131" spans="1:10">
      <c r="A1131" s="54" t="s">
        <v>1771</v>
      </c>
      <c r="B1131" s="54" t="s">
        <v>2627</v>
      </c>
      <c r="C1131" s="54" t="s">
        <v>2228</v>
      </c>
      <c r="E1131" s="54" t="s">
        <v>2255</v>
      </c>
      <c r="F1131" s="54" t="s">
        <v>1719</v>
      </c>
      <c r="G1131" s="54">
        <v>43200</v>
      </c>
      <c r="H1131" s="54" t="s">
        <v>2236</v>
      </c>
      <c r="I1131" s="54" t="s">
        <v>2235</v>
      </c>
      <c r="J1131" s="54" t="s">
        <v>2326</v>
      </c>
    </row>
    <row r="1132" spans="1:10">
      <c r="A1132" s="54" t="s">
        <v>1772</v>
      </c>
      <c r="B1132" s="54" t="s">
        <v>3253</v>
      </c>
      <c r="C1132" s="54" t="s">
        <v>2228</v>
      </c>
      <c r="E1132" s="54" t="s">
        <v>2255</v>
      </c>
      <c r="F1132" s="54" t="s">
        <v>1719</v>
      </c>
      <c r="G1132" s="54">
        <v>43200</v>
      </c>
      <c r="H1132" s="54" t="s">
        <v>2236</v>
      </c>
      <c r="I1132" s="54" t="s">
        <v>2235</v>
      </c>
      <c r="J1132" s="54" t="s">
        <v>2340</v>
      </c>
    </row>
    <row r="1133" spans="1:10">
      <c r="A1133" s="54" t="s">
        <v>1773</v>
      </c>
      <c r="B1133" s="54" t="s">
        <v>3254</v>
      </c>
      <c r="C1133" s="54" t="s">
        <v>2228</v>
      </c>
      <c r="E1133" s="54" t="s">
        <v>2237</v>
      </c>
      <c r="F1133" s="54" t="s">
        <v>1719</v>
      </c>
      <c r="G1133" s="54">
        <v>39300</v>
      </c>
      <c r="H1133" s="54" t="s">
        <v>2236</v>
      </c>
      <c r="I1133" s="54" t="s">
        <v>2235</v>
      </c>
      <c r="J1133" s="54" t="s">
        <v>2339</v>
      </c>
    </row>
    <row r="1134" spans="1:10">
      <c r="A1134" s="54" t="s">
        <v>1775</v>
      </c>
      <c r="B1134" s="54" t="s">
        <v>3255</v>
      </c>
      <c r="C1134" s="54" t="s">
        <v>2228</v>
      </c>
      <c r="E1134" s="54" t="s">
        <v>2241</v>
      </c>
      <c r="F1134" s="54" t="s">
        <v>1719</v>
      </c>
      <c r="G1134" s="54">
        <v>60100</v>
      </c>
      <c r="H1134" s="54" t="s">
        <v>2233</v>
      </c>
      <c r="I1134" s="54" t="s">
        <v>2258</v>
      </c>
      <c r="J1134" s="54" t="s">
        <v>2345</v>
      </c>
    </row>
    <row r="1135" spans="1:10">
      <c r="A1135" s="54" t="s">
        <v>1776</v>
      </c>
      <c r="B1135" s="54" t="s">
        <v>3255</v>
      </c>
      <c r="C1135" s="54" t="s">
        <v>2228</v>
      </c>
      <c r="E1135" s="54" t="s">
        <v>2241</v>
      </c>
      <c r="F1135" s="54" t="s">
        <v>1719</v>
      </c>
      <c r="G1135" s="54">
        <v>64900</v>
      </c>
      <c r="H1135" s="54" t="s">
        <v>2233</v>
      </c>
      <c r="I1135" s="54" t="s">
        <v>2258</v>
      </c>
      <c r="J1135" s="54" t="s">
        <v>2345</v>
      </c>
    </row>
    <row r="1136" spans="1:10">
      <c r="A1136" s="54" t="s">
        <v>1777</v>
      </c>
      <c r="B1136" s="54" t="s">
        <v>2745</v>
      </c>
      <c r="C1136" s="54" t="s">
        <v>2228</v>
      </c>
      <c r="E1136" s="54" t="s">
        <v>2237</v>
      </c>
      <c r="F1136" s="54" t="s">
        <v>1719</v>
      </c>
      <c r="G1136" s="54">
        <v>50800</v>
      </c>
      <c r="H1136" s="54" t="s">
        <v>2253</v>
      </c>
      <c r="I1136" s="54" t="s">
        <v>2258</v>
      </c>
      <c r="J1136" s="54" t="s">
        <v>2315</v>
      </c>
    </row>
    <row r="1137" spans="1:10">
      <c r="A1137" s="54" t="s">
        <v>1778</v>
      </c>
      <c r="B1137" s="54" t="s">
        <v>2745</v>
      </c>
      <c r="C1137" s="54" t="s">
        <v>2228</v>
      </c>
      <c r="E1137" s="54" t="s">
        <v>2237</v>
      </c>
      <c r="F1137" s="54" t="s">
        <v>1719</v>
      </c>
      <c r="G1137" s="54">
        <v>50800</v>
      </c>
      <c r="H1137" s="54" t="s">
        <v>2253</v>
      </c>
      <c r="I1137" s="54" t="s">
        <v>2258</v>
      </c>
      <c r="J1137" s="54" t="s">
        <v>2315</v>
      </c>
    </row>
    <row r="1138" spans="1:10">
      <c r="A1138" s="54" t="s">
        <v>1779</v>
      </c>
      <c r="B1138" s="54" t="s">
        <v>3256</v>
      </c>
      <c r="C1138" s="54" t="s">
        <v>2228</v>
      </c>
      <c r="E1138" s="54" t="s">
        <v>2255</v>
      </c>
      <c r="F1138" s="54" t="s">
        <v>1719</v>
      </c>
      <c r="G1138" s="54">
        <v>39900</v>
      </c>
      <c r="H1138" s="54" t="s">
        <v>2248</v>
      </c>
      <c r="I1138" s="54" t="s">
        <v>2258</v>
      </c>
      <c r="J1138" s="54" t="s">
        <v>2345</v>
      </c>
    </row>
    <row r="1139" spans="1:10">
      <c r="A1139" s="54" t="s">
        <v>1780</v>
      </c>
      <c r="B1139" s="54" t="s">
        <v>3257</v>
      </c>
      <c r="C1139" s="54" t="s">
        <v>2228</v>
      </c>
      <c r="E1139" s="54" t="s">
        <v>2237</v>
      </c>
      <c r="F1139" s="54" t="s">
        <v>1719</v>
      </c>
      <c r="G1139" s="54">
        <v>43200</v>
      </c>
      <c r="H1139" s="54" t="s">
        <v>2248</v>
      </c>
      <c r="I1139" s="54" t="s">
        <v>2258</v>
      </c>
      <c r="J1139" s="54" t="s">
        <v>2355</v>
      </c>
    </row>
    <row r="1140" spans="1:10">
      <c r="A1140" s="54" t="s">
        <v>1781</v>
      </c>
      <c r="B1140" s="54" t="s">
        <v>2639</v>
      </c>
      <c r="C1140" s="54" t="s">
        <v>2228</v>
      </c>
      <c r="E1140" s="54" t="s">
        <v>2237</v>
      </c>
      <c r="F1140" s="54" t="s">
        <v>1719</v>
      </c>
      <c r="G1140" s="54">
        <v>46000</v>
      </c>
      <c r="H1140" s="54" t="s">
        <v>2248</v>
      </c>
      <c r="I1140" s="54" t="s">
        <v>2258</v>
      </c>
      <c r="J1140" s="54" t="s">
        <v>2326</v>
      </c>
    </row>
    <row r="1141" spans="1:10">
      <c r="A1141" s="54" t="s">
        <v>1782</v>
      </c>
      <c r="B1141" s="54" t="s">
        <v>2674</v>
      </c>
      <c r="C1141" s="54" t="s">
        <v>2228</v>
      </c>
      <c r="E1141" s="54" t="s">
        <v>2241</v>
      </c>
      <c r="F1141" s="54" t="s">
        <v>1719</v>
      </c>
      <c r="G1141" s="54">
        <v>52100</v>
      </c>
      <c r="H1141" s="54" t="s">
        <v>2248</v>
      </c>
      <c r="I1141" s="54" t="s">
        <v>2258</v>
      </c>
      <c r="J1141" s="54" t="s">
        <v>2318</v>
      </c>
    </row>
    <row r="1142" spans="1:10">
      <c r="A1142" s="54" t="s">
        <v>1783</v>
      </c>
      <c r="B1142" s="54" t="s">
        <v>2674</v>
      </c>
      <c r="C1142" s="54" t="s">
        <v>2228</v>
      </c>
      <c r="E1142" s="54" t="s">
        <v>2241</v>
      </c>
      <c r="F1142" s="54" t="s">
        <v>1719</v>
      </c>
      <c r="G1142" s="54">
        <v>49600</v>
      </c>
      <c r="H1142" s="54" t="s">
        <v>2248</v>
      </c>
      <c r="I1142" s="54" t="s">
        <v>2258</v>
      </c>
      <c r="J1142" s="54" t="s">
        <v>2318</v>
      </c>
    </row>
    <row r="1143" spans="1:10">
      <c r="A1143" s="54" t="s">
        <v>1784</v>
      </c>
      <c r="B1143" s="54" t="s">
        <v>3258</v>
      </c>
      <c r="C1143" s="54" t="s">
        <v>2228</v>
      </c>
      <c r="E1143" s="54" t="s">
        <v>2237</v>
      </c>
      <c r="F1143" s="54" t="s">
        <v>1719</v>
      </c>
      <c r="G1143" s="54">
        <v>42100</v>
      </c>
      <c r="H1143" s="54" t="s">
        <v>2236</v>
      </c>
      <c r="I1143" s="54" t="s">
        <v>2258</v>
      </c>
      <c r="J1143" s="54" t="s">
        <v>2337</v>
      </c>
    </row>
    <row r="1144" spans="1:10">
      <c r="A1144" s="54" t="s">
        <v>1785</v>
      </c>
      <c r="B1144" s="54" t="s">
        <v>2810</v>
      </c>
      <c r="C1144" s="54" t="s">
        <v>2228</v>
      </c>
      <c r="E1144" s="54" t="s">
        <v>2237</v>
      </c>
      <c r="F1144" s="54" t="s">
        <v>1719</v>
      </c>
      <c r="G1144" s="54">
        <v>42100</v>
      </c>
      <c r="H1144" s="54" t="s">
        <v>2236</v>
      </c>
      <c r="I1144" s="54" t="s">
        <v>2258</v>
      </c>
      <c r="J1144" s="54" t="s">
        <v>2317</v>
      </c>
    </row>
    <row r="1145" spans="1:10">
      <c r="A1145" s="54" t="s">
        <v>1786</v>
      </c>
      <c r="B1145" s="54" t="s">
        <v>2810</v>
      </c>
      <c r="C1145" s="54" t="s">
        <v>2228</v>
      </c>
      <c r="E1145" s="54" t="s">
        <v>2237</v>
      </c>
      <c r="F1145" s="54" t="s">
        <v>1719</v>
      </c>
      <c r="G1145" s="54">
        <v>42100</v>
      </c>
      <c r="H1145" s="54" t="s">
        <v>2236</v>
      </c>
      <c r="I1145" s="54" t="s">
        <v>2258</v>
      </c>
      <c r="J1145" s="54" t="s">
        <v>2317</v>
      </c>
    </row>
    <row r="1146" spans="1:10">
      <c r="A1146" s="54" t="s">
        <v>1787</v>
      </c>
      <c r="B1146" s="54" t="s">
        <v>2677</v>
      </c>
      <c r="C1146" s="54" t="s">
        <v>2228</v>
      </c>
      <c r="E1146" s="54" t="s">
        <v>2241</v>
      </c>
      <c r="F1146" s="54" t="s">
        <v>1719</v>
      </c>
      <c r="G1146" s="54">
        <v>51800</v>
      </c>
      <c r="H1146" s="54" t="s">
        <v>2236</v>
      </c>
      <c r="I1146" s="54" t="s">
        <v>2258</v>
      </c>
      <c r="J1146" s="54" t="s">
        <v>2349</v>
      </c>
    </row>
    <row r="1147" spans="1:10">
      <c r="A1147" s="54" t="s">
        <v>1789</v>
      </c>
      <c r="B1147" s="54" t="s">
        <v>3259</v>
      </c>
      <c r="C1147" s="54" t="s">
        <v>2228</v>
      </c>
      <c r="E1147" s="54" t="s">
        <v>2249</v>
      </c>
      <c r="F1147" s="54" t="s">
        <v>1719</v>
      </c>
      <c r="G1147" s="54">
        <v>34700</v>
      </c>
      <c r="H1147" s="54" t="s">
        <v>2251</v>
      </c>
      <c r="I1147" s="54" t="s">
        <v>2258</v>
      </c>
      <c r="J1147" s="54" t="s">
        <v>2317</v>
      </c>
    </row>
    <row r="1148" spans="1:10">
      <c r="A1148" s="54" t="s">
        <v>1790</v>
      </c>
      <c r="B1148" s="54" t="s">
        <v>3260</v>
      </c>
      <c r="C1148" s="54" t="s">
        <v>2228</v>
      </c>
      <c r="E1148" s="54" t="s">
        <v>2255</v>
      </c>
      <c r="F1148" s="54" t="s">
        <v>1719</v>
      </c>
      <c r="G1148" s="54">
        <v>39500</v>
      </c>
      <c r="H1148" s="54" t="s">
        <v>2251</v>
      </c>
      <c r="I1148" s="54" t="s">
        <v>2258</v>
      </c>
      <c r="J1148" s="54" t="s">
        <v>2289</v>
      </c>
    </row>
    <row r="1149" spans="1:10">
      <c r="A1149" s="54" t="s">
        <v>1791</v>
      </c>
      <c r="B1149" s="54" t="s">
        <v>2703</v>
      </c>
      <c r="C1149" s="54" t="s">
        <v>2228</v>
      </c>
      <c r="E1149" s="54" t="s">
        <v>2237</v>
      </c>
      <c r="F1149" s="54" t="s">
        <v>1719</v>
      </c>
      <c r="G1149" s="54">
        <v>43900</v>
      </c>
      <c r="H1149" s="54" t="s">
        <v>2251</v>
      </c>
      <c r="I1149" s="54" t="s">
        <v>2258</v>
      </c>
      <c r="J1149" s="54" t="s">
        <v>2318</v>
      </c>
    </row>
    <row r="1150" spans="1:10">
      <c r="A1150" s="54" t="s">
        <v>1792</v>
      </c>
      <c r="B1150" s="54" t="s">
        <v>2649</v>
      </c>
      <c r="C1150" s="54" t="s">
        <v>2228</v>
      </c>
      <c r="E1150" s="54" t="s">
        <v>2237</v>
      </c>
      <c r="F1150" s="54" t="s">
        <v>1719</v>
      </c>
      <c r="G1150" s="54">
        <v>62300</v>
      </c>
      <c r="H1150" s="54" t="s">
        <v>2233</v>
      </c>
      <c r="I1150" s="54" t="s">
        <v>2260</v>
      </c>
      <c r="J1150" s="54" t="s">
        <v>2325</v>
      </c>
    </row>
    <row r="1151" spans="1:10">
      <c r="A1151" s="54" t="s">
        <v>1793</v>
      </c>
      <c r="B1151" s="54" t="s">
        <v>3261</v>
      </c>
      <c r="C1151" s="54" t="s">
        <v>2228</v>
      </c>
      <c r="E1151" s="54" t="s">
        <v>2237</v>
      </c>
      <c r="F1151" s="54" t="s">
        <v>1719</v>
      </c>
      <c r="G1151" s="54">
        <v>61800</v>
      </c>
      <c r="H1151" s="54" t="s">
        <v>2233</v>
      </c>
      <c r="I1151" s="54" t="s">
        <v>2260</v>
      </c>
      <c r="J1151" s="54" t="s">
        <v>2298</v>
      </c>
    </row>
    <row r="1152" spans="1:10">
      <c r="A1152" s="54" t="s">
        <v>1794</v>
      </c>
      <c r="B1152" s="54" t="s">
        <v>2652</v>
      </c>
      <c r="C1152" s="54" t="s">
        <v>2228</v>
      </c>
      <c r="E1152" s="54" t="s">
        <v>2255</v>
      </c>
      <c r="F1152" s="54" t="s">
        <v>1719</v>
      </c>
      <c r="G1152" s="54">
        <v>57900</v>
      </c>
      <c r="H1152" s="54" t="s">
        <v>2253</v>
      </c>
      <c r="I1152" s="54" t="s">
        <v>2260</v>
      </c>
      <c r="J1152" s="54" t="s">
        <v>2331</v>
      </c>
    </row>
    <row r="1153" spans="1:10">
      <c r="A1153" s="54" t="s">
        <v>1795</v>
      </c>
      <c r="B1153" s="54" t="s">
        <v>2653</v>
      </c>
      <c r="C1153" s="54" t="s">
        <v>2228</v>
      </c>
      <c r="E1153" s="54" t="s">
        <v>2237</v>
      </c>
      <c r="F1153" s="54" t="s">
        <v>1719</v>
      </c>
      <c r="G1153" s="54">
        <v>56000</v>
      </c>
      <c r="H1153" s="54" t="s">
        <v>2253</v>
      </c>
      <c r="I1153" s="54" t="s">
        <v>2260</v>
      </c>
      <c r="J1153" s="54" t="s">
        <v>2338</v>
      </c>
    </row>
    <row r="1154" spans="1:10">
      <c r="A1154" s="54" t="s">
        <v>1796</v>
      </c>
      <c r="B1154" s="54" t="s">
        <v>2754</v>
      </c>
      <c r="C1154" s="54" t="s">
        <v>2228</v>
      </c>
      <c r="E1154" s="54" t="s">
        <v>2237</v>
      </c>
      <c r="F1154" s="54" t="s">
        <v>1719</v>
      </c>
      <c r="G1154" s="54">
        <v>55300</v>
      </c>
      <c r="H1154" s="54" t="s">
        <v>2253</v>
      </c>
      <c r="I1154" s="54" t="s">
        <v>2260</v>
      </c>
      <c r="J1154" s="54" t="s">
        <v>2337</v>
      </c>
    </row>
    <row r="1155" spans="1:10">
      <c r="A1155" s="54" t="s">
        <v>1797</v>
      </c>
      <c r="B1155" s="54" t="s">
        <v>3262</v>
      </c>
      <c r="C1155" s="54" t="s">
        <v>2228</v>
      </c>
      <c r="E1155" s="54" t="s">
        <v>2241</v>
      </c>
      <c r="F1155" s="54" t="s">
        <v>1719</v>
      </c>
      <c r="G1155" s="54">
        <v>56000</v>
      </c>
      <c r="H1155" s="54" t="s">
        <v>2253</v>
      </c>
      <c r="I1155" s="54" t="s">
        <v>2260</v>
      </c>
      <c r="J1155" s="54" t="s">
        <v>2328</v>
      </c>
    </row>
    <row r="1156" spans="1:10">
      <c r="A1156" s="54" t="s">
        <v>1798</v>
      </c>
      <c r="B1156" s="54" t="s">
        <v>3230</v>
      </c>
      <c r="C1156" s="54" t="s">
        <v>2228</v>
      </c>
      <c r="E1156" s="54" t="s">
        <v>2237</v>
      </c>
      <c r="F1156" s="54" t="s">
        <v>1719</v>
      </c>
      <c r="G1156" s="54">
        <v>44900</v>
      </c>
      <c r="H1156" s="54" t="s">
        <v>2248</v>
      </c>
      <c r="I1156" s="54" t="s">
        <v>2260</v>
      </c>
      <c r="J1156" s="54" t="s">
        <v>2337</v>
      </c>
    </row>
    <row r="1157" spans="1:10">
      <c r="A1157" s="54" t="s">
        <v>1799</v>
      </c>
      <c r="B1157" s="54" t="s">
        <v>3263</v>
      </c>
      <c r="C1157" s="54" t="s">
        <v>2228</v>
      </c>
      <c r="E1157" s="54" t="s">
        <v>2241</v>
      </c>
      <c r="F1157" s="54" t="s">
        <v>1719</v>
      </c>
      <c r="G1157" s="54">
        <v>58900</v>
      </c>
      <c r="H1157" s="54" t="s">
        <v>2248</v>
      </c>
      <c r="I1157" s="54" t="s">
        <v>2260</v>
      </c>
      <c r="J1157" s="54" t="s">
        <v>2384</v>
      </c>
    </row>
    <row r="1158" spans="1:10">
      <c r="A1158" s="54" t="s">
        <v>1800</v>
      </c>
      <c r="B1158" s="54" t="s">
        <v>2658</v>
      </c>
      <c r="C1158" s="54" t="s">
        <v>2228</v>
      </c>
      <c r="E1158" s="54" t="s">
        <v>2237</v>
      </c>
      <c r="F1158" s="54" t="s">
        <v>1719</v>
      </c>
      <c r="G1158" s="54">
        <v>67300</v>
      </c>
      <c r="H1158" s="54" t="s">
        <v>2233</v>
      </c>
      <c r="I1158" s="54" t="s">
        <v>2262</v>
      </c>
      <c r="J1158" s="54" t="s">
        <v>2331</v>
      </c>
    </row>
    <row r="1159" spans="1:10">
      <c r="A1159" s="54" t="s">
        <v>1801</v>
      </c>
      <c r="B1159" s="54" t="s">
        <v>2886</v>
      </c>
      <c r="C1159" s="54" t="s">
        <v>2228</v>
      </c>
      <c r="E1159" s="54" t="s">
        <v>2241</v>
      </c>
      <c r="F1159" s="54" t="s">
        <v>1719</v>
      </c>
      <c r="G1159" s="54">
        <v>64000</v>
      </c>
      <c r="H1159" s="54" t="s">
        <v>2233</v>
      </c>
      <c r="I1159" s="54" t="s">
        <v>2262</v>
      </c>
      <c r="J1159" s="54" t="s">
        <v>2337</v>
      </c>
    </row>
    <row r="1160" spans="1:10">
      <c r="A1160" s="54" t="s">
        <v>1802</v>
      </c>
      <c r="B1160" s="54" t="s">
        <v>3264</v>
      </c>
      <c r="C1160" s="54" t="s">
        <v>2228</v>
      </c>
      <c r="E1160" s="54" t="s">
        <v>2255</v>
      </c>
      <c r="F1160" s="54" t="s">
        <v>1719</v>
      </c>
      <c r="G1160" s="54">
        <v>51100</v>
      </c>
      <c r="H1160" s="54" t="s">
        <v>2253</v>
      </c>
      <c r="I1160" s="54" t="s">
        <v>2262</v>
      </c>
      <c r="J1160" s="54" t="s">
        <v>2315</v>
      </c>
    </row>
    <row r="1161" spans="1:10">
      <c r="A1161" s="54" t="s">
        <v>1803</v>
      </c>
      <c r="B1161" s="54" t="s">
        <v>2687</v>
      </c>
      <c r="C1161" s="54" t="s">
        <v>2228</v>
      </c>
      <c r="E1161" s="54" t="s">
        <v>2234</v>
      </c>
      <c r="F1161" s="54" t="s">
        <v>1719</v>
      </c>
      <c r="G1161" s="54">
        <v>69900</v>
      </c>
      <c r="H1161" s="54" t="s">
        <v>2253</v>
      </c>
      <c r="I1161" s="54" t="s">
        <v>2262</v>
      </c>
      <c r="J1161" s="54" t="s">
        <v>2353</v>
      </c>
    </row>
    <row r="1162" spans="1:10">
      <c r="A1162" s="54" t="s">
        <v>1804</v>
      </c>
      <c r="B1162" s="54" t="s">
        <v>3265</v>
      </c>
      <c r="C1162" s="54" t="s">
        <v>2228</v>
      </c>
      <c r="E1162" s="54" t="s">
        <v>2234</v>
      </c>
      <c r="F1162" s="54" t="s">
        <v>1719</v>
      </c>
      <c r="G1162" s="54">
        <v>69900</v>
      </c>
      <c r="H1162" s="54" t="s">
        <v>2253</v>
      </c>
      <c r="I1162" s="54" t="s">
        <v>2262</v>
      </c>
      <c r="J1162" s="54" t="s">
        <v>2340</v>
      </c>
    </row>
    <row r="1163" spans="1:10">
      <c r="A1163" s="54" t="s">
        <v>1805</v>
      </c>
      <c r="B1163" s="54" t="s">
        <v>3266</v>
      </c>
      <c r="C1163" s="54" t="s">
        <v>2228</v>
      </c>
      <c r="E1163" s="54" t="s">
        <v>2255</v>
      </c>
      <c r="F1163" s="54" t="s">
        <v>1719</v>
      </c>
      <c r="G1163" s="54">
        <v>35100</v>
      </c>
      <c r="H1163" s="54" t="s">
        <v>2245</v>
      </c>
      <c r="I1163" s="54" t="s">
        <v>2235</v>
      </c>
      <c r="J1163" s="54" t="s">
        <v>2448</v>
      </c>
    </row>
    <row r="1164" spans="1:10">
      <c r="A1164" s="54" t="s">
        <v>1807</v>
      </c>
      <c r="B1164" s="54" t="s">
        <v>2677</v>
      </c>
      <c r="C1164" s="54" t="s">
        <v>2228</v>
      </c>
      <c r="E1164" s="54" t="s">
        <v>2241</v>
      </c>
      <c r="F1164" s="54" t="s">
        <v>1719</v>
      </c>
      <c r="G1164" s="54">
        <v>58000</v>
      </c>
      <c r="H1164" s="54" t="s">
        <v>2236</v>
      </c>
      <c r="I1164" s="54" t="s">
        <v>2258</v>
      </c>
      <c r="J1164" s="54" t="s">
        <v>2349</v>
      </c>
    </row>
    <row r="1165" spans="1:10">
      <c r="A1165" s="54" t="s">
        <v>1809</v>
      </c>
      <c r="B1165" s="54" t="s">
        <v>3265</v>
      </c>
      <c r="C1165" s="54" t="s">
        <v>2228</v>
      </c>
      <c r="E1165" s="54" t="s">
        <v>2234</v>
      </c>
      <c r="F1165" s="54" t="s">
        <v>1719</v>
      </c>
      <c r="G1165" s="54">
        <v>76100</v>
      </c>
      <c r="H1165" s="54" t="s">
        <v>2253</v>
      </c>
      <c r="I1165" s="54" t="s">
        <v>2262</v>
      </c>
      <c r="J1165" s="54" t="s">
        <v>2340</v>
      </c>
    </row>
    <row r="1166" spans="1:10">
      <c r="A1166" s="54" t="s">
        <v>1811</v>
      </c>
      <c r="B1166" s="54" t="s">
        <v>2580</v>
      </c>
      <c r="C1166" s="54" t="s">
        <v>2228</v>
      </c>
      <c r="E1166" s="54" t="s">
        <v>2249</v>
      </c>
      <c r="F1166" s="54" t="s">
        <v>1812</v>
      </c>
      <c r="G1166" s="54">
        <v>31500</v>
      </c>
      <c r="H1166" s="54" t="s">
        <v>2248</v>
      </c>
      <c r="I1166" s="54" t="s">
        <v>2247</v>
      </c>
      <c r="J1166" s="54" t="s">
        <v>2291</v>
      </c>
    </row>
    <row r="1167" spans="1:10">
      <c r="A1167" s="54" t="s">
        <v>1813</v>
      </c>
      <c r="B1167" s="54" t="s">
        <v>2585</v>
      </c>
      <c r="C1167" s="54" t="s">
        <v>2228</v>
      </c>
      <c r="E1167" s="54" t="s">
        <v>2249</v>
      </c>
      <c r="F1167" s="54" t="s">
        <v>1812</v>
      </c>
      <c r="G1167" s="54">
        <v>31500</v>
      </c>
      <c r="H1167" s="54" t="s">
        <v>2248</v>
      </c>
      <c r="I1167" s="54" t="s">
        <v>2252</v>
      </c>
      <c r="J1167" s="54" t="s">
        <v>2293</v>
      </c>
    </row>
    <row r="1168" spans="1:10">
      <c r="A1168" s="54" t="s">
        <v>1814</v>
      </c>
      <c r="B1168" s="54" t="s">
        <v>3267</v>
      </c>
      <c r="C1168" s="54" t="s">
        <v>2228</v>
      </c>
      <c r="E1168" s="54" t="s">
        <v>2249</v>
      </c>
      <c r="F1168" s="54" t="s">
        <v>1812</v>
      </c>
      <c r="G1168" s="54">
        <v>27900</v>
      </c>
      <c r="H1168" s="54" t="s">
        <v>2236</v>
      </c>
      <c r="I1168" s="54" t="s">
        <v>2252</v>
      </c>
      <c r="J1168" s="54" t="s">
        <v>2453</v>
      </c>
    </row>
    <row r="1169" spans="1:10">
      <c r="A1169" s="54" t="s">
        <v>1815</v>
      </c>
      <c r="B1169" s="54" t="s">
        <v>2733</v>
      </c>
      <c r="C1169" s="54" t="s">
        <v>2228</v>
      </c>
      <c r="E1169" s="54" t="s">
        <v>2249</v>
      </c>
      <c r="F1169" s="54" t="s">
        <v>1812</v>
      </c>
      <c r="G1169" s="54">
        <v>23800</v>
      </c>
      <c r="H1169" s="54" t="s">
        <v>2251</v>
      </c>
      <c r="I1169" s="54" t="s">
        <v>2252</v>
      </c>
      <c r="J1169" s="54" t="s">
        <v>2381</v>
      </c>
    </row>
    <row r="1170" spans="1:10">
      <c r="A1170" s="54" t="s">
        <v>1816</v>
      </c>
      <c r="B1170" s="54" t="s">
        <v>2592</v>
      </c>
      <c r="C1170" s="54" t="s">
        <v>2228</v>
      </c>
      <c r="E1170" s="54" t="s">
        <v>2249</v>
      </c>
      <c r="F1170" s="54" t="s">
        <v>1812</v>
      </c>
      <c r="G1170" s="54">
        <v>27800</v>
      </c>
      <c r="H1170" s="54" t="s">
        <v>2245</v>
      </c>
      <c r="I1170" s="54" t="s">
        <v>2252</v>
      </c>
      <c r="J1170" s="54" t="s">
        <v>2294</v>
      </c>
    </row>
    <row r="1171" spans="1:10">
      <c r="A1171" s="54" t="s">
        <v>1817</v>
      </c>
      <c r="B1171" s="54" t="s">
        <v>3268</v>
      </c>
      <c r="C1171" s="54" t="s">
        <v>2228</v>
      </c>
      <c r="E1171" s="54" t="s">
        <v>2249</v>
      </c>
      <c r="F1171" s="54" t="s">
        <v>1812</v>
      </c>
      <c r="G1171" s="54">
        <v>33800</v>
      </c>
      <c r="H1171" s="54" t="s">
        <v>2253</v>
      </c>
      <c r="I1171" s="54" t="s">
        <v>2254</v>
      </c>
      <c r="J1171" s="54" t="s">
        <v>2454</v>
      </c>
    </row>
    <row r="1172" spans="1:10">
      <c r="A1172" s="54" t="s">
        <v>1818</v>
      </c>
      <c r="B1172" s="54" t="s">
        <v>2849</v>
      </c>
      <c r="C1172" s="54" t="s">
        <v>2228</v>
      </c>
      <c r="E1172" s="54" t="s">
        <v>2255</v>
      </c>
      <c r="F1172" s="54" t="s">
        <v>1812</v>
      </c>
      <c r="G1172" s="54">
        <v>41300</v>
      </c>
      <c r="H1172" s="54" t="s">
        <v>2253</v>
      </c>
      <c r="I1172" s="54" t="s">
        <v>2254</v>
      </c>
      <c r="J1172" s="54" t="s">
        <v>2293</v>
      </c>
    </row>
    <row r="1173" spans="1:10">
      <c r="A1173" s="54" t="s">
        <v>1819</v>
      </c>
      <c r="B1173" s="54" t="s">
        <v>2598</v>
      </c>
      <c r="C1173" s="54" t="s">
        <v>2228</v>
      </c>
      <c r="E1173" s="54" t="s">
        <v>2255</v>
      </c>
      <c r="F1173" s="54" t="s">
        <v>1812</v>
      </c>
      <c r="G1173" s="54">
        <v>34500</v>
      </c>
      <c r="H1173" s="54" t="s">
        <v>2248</v>
      </c>
      <c r="I1173" s="54" t="s">
        <v>2254</v>
      </c>
      <c r="J1173" s="54" t="s">
        <v>2306</v>
      </c>
    </row>
    <row r="1174" spans="1:10">
      <c r="A1174" s="54" t="s">
        <v>1820</v>
      </c>
      <c r="B1174" s="54" t="s">
        <v>3269</v>
      </c>
      <c r="C1174" s="54" t="s">
        <v>2228</v>
      </c>
      <c r="E1174" s="54" t="s">
        <v>2249</v>
      </c>
      <c r="F1174" s="54" t="s">
        <v>1812</v>
      </c>
      <c r="G1174" s="54">
        <v>30000</v>
      </c>
      <c r="H1174" s="54" t="s">
        <v>2236</v>
      </c>
      <c r="I1174" s="54" t="s">
        <v>2254</v>
      </c>
      <c r="J1174" s="54" t="s">
        <v>2380</v>
      </c>
    </row>
    <row r="1175" spans="1:10">
      <c r="A1175" s="54" t="s">
        <v>1821</v>
      </c>
      <c r="B1175" s="54" t="s">
        <v>2600</v>
      </c>
      <c r="C1175" s="54" t="s">
        <v>2228</v>
      </c>
      <c r="E1175" s="54" t="s">
        <v>2255</v>
      </c>
      <c r="F1175" s="54" t="s">
        <v>1812</v>
      </c>
      <c r="G1175" s="54">
        <v>32300</v>
      </c>
      <c r="H1175" s="54" t="s">
        <v>2236</v>
      </c>
      <c r="I1175" s="54" t="s">
        <v>2254</v>
      </c>
      <c r="J1175" s="54" t="s">
        <v>2300</v>
      </c>
    </row>
    <row r="1176" spans="1:10">
      <c r="A1176" s="54" t="s">
        <v>1822</v>
      </c>
      <c r="B1176" s="54" t="s">
        <v>2717</v>
      </c>
      <c r="C1176" s="54" t="s">
        <v>2228</v>
      </c>
      <c r="E1176" s="54" t="s">
        <v>2249</v>
      </c>
      <c r="F1176" s="54" t="s">
        <v>1812</v>
      </c>
      <c r="G1176" s="54">
        <v>25900</v>
      </c>
      <c r="H1176" s="54" t="s">
        <v>2251</v>
      </c>
      <c r="I1176" s="54" t="s">
        <v>2254</v>
      </c>
      <c r="J1176" s="54" t="s">
        <v>2345</v>
      </c>
    </row>
    <row r="1177" spans="1:10">
      <c r="A1177" s="54" t="s">
        <v>1823</v>
      </c>
      <c r="B1177" s="54" t="s">
        <v>3270</v>
      </c>
      <c r="C1177" s="54" t="s">
        <v>2228</v>
      </c>
      <c r="E1177" s="54" t="s">
        <v>2249</v>
      </c>
      <c r="F1177" s="54" t="s">
        <v>1812</v>
      </c>
      <c r="G1177" s="54">
        <v>31600</v>
      </c>
      <c r="H1177" s="54" t="s">
        <v>2245</v>
      </c>
      <c r="I1177" s="54" t="s">
        <v>2254</v>
      </c>
      <c r="J1177" s="54" t="s">
        <v>2300</v>
      </c>
    </row>
    <row r="1178" spans="1:10">
      <c r="A1178" s="54" t="s">
        <v>1824</v>
      </c>
      <c r="B1178" s="54" t="s">
        <v>3271</v>
      </c>
      <c r="C1178" s="54" t="s">
        <v>2228</v>
      </c>
      <c r="E1178" s="54" t="s">
        <v>2255</v>
      </c>
      <c r="F1178" s="54" t="s">
        <v>1812</v>
      </c>
      <c r="G1178" s="54">
        <v>38300</v>
      </c>
      <c r="H1178" s="54" t="s">
        <v>2253</v>
      </c>
      <c r="I1178" s="54" t="s">
        <v>2257</v>
      </c>
      <c r="J1178" s="54" t="s">
        <v>2380</v>
      </c>
    </row>
    <row r="1179" spans="1:10">
      <c r="A1179" s="54" t="s">
        <v>1825</v>
      </c>
      <c r="B1179" s="54" t="s">
        <v>2609</v>
      </c>
      <c r="C1179" s="54" t="s">
        <v>2228</v>
      </c>
      <c r="E1179" s="54" t="s">
        <v>2237</v>
      </c>
      <c r="F1179" s="54" t="s">
        <v>1812</v>
      </c>
      <c r="G1179" s="54">
        <v>39000</v>
      </c>
      <c r="H1179" s="54" t="s">
        <v>2253</v>
      </c>
      <c r="I1179" s="54" t="s">
        <v>2257</v>
      </c>
      <c r="J1179" s="54" t="s">
        <v>2306</v>
      </c>
    </row>
    <row r="1180" spans="1:10">
      <c r="A1180" s="54" t="s">
        <v>1826</v>
      </c>
      <c r="B1180" s="54" t="s">
        <v>2610</v>
      </c>
      <c r="C1180" s="54" t="s">
        <v>2228</v>
      </c>
      <c r="E1180" s="54" t="s">
        <v>2255</v>
      </c>
      <c r="F1180" s="54" t="s">
        <v>1812</v>
      </c>
      <c r="G1180" s="54">
        <v>38200</v>
      </c>
      <c r="H1180" s="54" t="s">
        <v>2248</v>
      </c>
      <c r="I1180" s="54" t="s">
        <v>2257</v>
      </c>
      <c r="J1180" s="54" t="s">
        <v>2314</v>
      </c>
    </row>
    <row r="1181" spans="1:10">
      <c r="A1181" s="54" t="s">
        <v>1827</v>
      </c>
      <c r="B1181" s="54" t="s">
        <v>2668</v>
      </c>
      <c r="C1181" s="54" t="s">
        <v>2228</v>
      </c>
      <c r="E1181" s="54" t="s">
        <v>2237</v>
      </c>
      <c r="F1181" s="54" t="s">
        <v>1812</v>
      </c>
      <c r="G1181" s="54">
        <v>38300</v>
      </c>
      <c r="H1181" s="54" t="s">
        <v>2248</v>
      </c>
      <c r="I1181" s="54" t="s">
        <v>2257</v>
      </c>
      <c r="J1181" s="54" t="s">
        <v>2344</v>
      </c>
    </row>
    <row r="1182" spans="1:10">
      <c r="A1182" s="54" t="s">
        <v>1828</v>
      </c>
      <c r="B1182" s="54" t="s">
        <v>2611</v>
      </c>
      <c r="C1182" s="54" t="s">
        <v>2228</v>
      </c>
      <c r="E1182" s="54" t="s">
        <v>2249</v>
      </c>
      <c r="F1182" s="54" t="s">
        <v>1812</v>
      </c>
      <c r="G1182" s="54">
        <v>33800</v>
      </c>
      <c r="H1182" s="54" t="s">
        <v>2236</v>
      </c>
      <c r="I1182" s="54" t="s">
        <v>2257</v>
      </c>
      <c r="J1182" s="54" t="s">
        <v>2310</v>
      </c>
    </row>
    <row r="1183" spans="1:10">
      <c r="A1183" s="54" t="s">
        <v>1829</v>
      </c>
      <c r="B1183" s="54" t="s">
        <v>3217</v>
      </c>
      <c r="C1183" s="54" t="s">
        <v>2228</v>
      </c>
      <c r="E1183" s="54" t="s">
        <v>2255</v>
      </c>
      <c r="F1183" s="54" t="s">
        <v>1812</v>
      </c>
      <c r="G1183" s="54">
        <v>33300</v>
      </c>
      <c r="H1183" s="54" t="s">
        <v>2236</v>
      </c>
      <c r="I1183" s="54" t="s">
        <v>2257</v>
      </c>
      <c r="J1183" s="54" t="s">
        <v>2383</v>
      </c>
    </row>
    <row r="1184" spans="1:10">
      <c r="A1184" s="54" t="s">
        <v>1830</v>
      </c>
      <c r="B1184" s="54" t="s">
        <v>2613</v>
      </c>
      <c r="C1184" s="54" t="s">
        <v>2228</v>
      </c>
      <c r="E1184" s="54" t="s">
        <v>2237</v>
      </c>
      <c r="F1184" s="54" t="s">
        <v>1812</v>
      </c>
      <c r="G1184" s="54">
        <v>36200</v>
      </c>
      <c r="H1184" s="54" t="s">
        <v>2236</v>
      </c>
      <c r="I1184" s="54" t="s">
        <v>2257</v>
      </c>
      <c r="J1184" s="54" t="s">
        <v>2316</v>
      </c>
    </row>
    <row r="1185" spans="1:10">
      <c r="A1185" s="54" t="s">
        <v>1831</v>
      </c>
      <c r="B1185" s="54" t="s">
        <v>2614</v>
      </c>
      <c r="C1185" s="54" t="s">
        <v>2228</v>
      </c>
      <c r="E1185" s="54" t="s">
        <v>2249</v>
      </c>
      <c r="F1185" s="54" t="s">
        <v>1812</v>
      </c>
      <c r="G1185" s="54">
        <v>28200</v>
      </c>
      <c r="H1185" s="54" t="s">
        <v>2251</v>
      </c>
      <c r="I1185" s="54" t="s">
        <v>2257</v>
      </c>
      <c r="J1185" s="54" t="s">
        <v>2316</v>
      </c>
    </row>
    <row r="1186" spans="1:10">
      <c r="A1186" s="54" t="s">
        <v>1832</v>
      </c>
      <c r="B1186" s="54" t="s">
        <v>3218</v>
      </c>
      <c r="C1186" s="54" t="s">
        <v>2228</v>
      </c>
      <c r="E1186" s="54" t="s">
        <v>2255</v>
      </c>
      <c r="F1186" s="54" t="s">
        <v>1812</v>
      </c>
      <c r="G1186" s="54">
        <v>29800</v>
      </c>
      <c r="H1186" s="54" t="s">
        <v>2251</v>
      </c>
      <c r="I1186" s="54" t="s">
        <v>2257</v>
      </c>
      <c r="J1186" s="54" t="s">
        <v>2309</v>
      </c>
    </row>
    <row r="1187" spans="1:10">
      <c r="A1187" s="54" t="s">
        <v>1833</v>
      </c>
      <c r="B1187" s="54" t="s">
        <v>2616</v>
      </c>
      <c r="C1187" s="54" t="s">
        <v>2228</v>
      </c>
      <c r="E1187" s="54" t="s">
        <v>2249</v>
      </c>
      <c r="F1187" s="54" t="s">
        <v>1812</v>
      </c>
      <c r="G1187" s="54">
        <v>27900</v>
      </c>
      <c r="H1187" s="54" t="s">
        <v>2245</v>
      </c>
      <c r="I1187" s="54" t="s">
        <v>2257</v>
      </c>
      <c r="J1187" s="54" t="s">
        <v>2289</v>
      </c>
    </row>
    <row r="1188" spans="1:10">
      <c r="A1188" s="54" t="s">
        <v>1834</v>
      </c>
      <c r="B1188" s="54" t="s">
        <v>3220</v>
      </c>
      <c r="C1188" s="54" t="s">
        <v>2228</v>
      </c>
      <c r="E1188" s="54" t="s">
        <v>2255</v>
      </c>
      <c r="F1188" s="54" t="s">
        <v>1812</v>
      </c>
      <c r="G1188" s="54">
        <v>31500</v>
      </c>
      <c r="H1188" s="54" t="s">
        <v>2245</v>
      </c>
      <c r="I1188" s="54" t="s">
        <v>2257</v>
      </c>
      <c r="J1188" s="54" t="s">
        <v>2316</v>
      </c>
    </row>
    <row r="1189" spans="1:10">
      <c r="A1189" s="54" t="s">
        <v>1835</v>
      </c>
      <c r="B1189" s="54" t="s">
        <v>2618</v>
      </c>
      <c r="C1189" s="54" t="s">
        <v>2228</v>
      </c>
      <c r="E1189" s="54" t="s">
        <v>2237</v>
      </c>
      <c r="F1189" s="54" t="s">
        <v>1812</v>
      </c>
      <c r="G1189" s="54">
        <v>45200</v>
      </c>
      <c r="H1189" s="54" t="s">
        <v>2233</v>
      </c>
      <c r="I1189" s="54" t="s">
        <v>2235</v>
      </c>
      <c r="J1189" s="54" t="s">
        <v>2319</v>
      </c>
    </row>
    <row r="1190" spans="1:10">
      <c r="A1190" s="54" t="s">
        <v>1836</v>
      </c>
      <c r="B1190" s="54" t="s">
        <v>3272</v>
      </c>
      <c r="C1190" s="54" t="s">
        <v>2228</v>
      </c>
      <c r="E1190" s="54" t="s">
        <v>2255</v>
      </c>
      <c r="F1190" s="54" t="s">
        <v>1812</v>
      </c>
      <c r="G1190" s="54">
        <v>39700</v>
      </c>
      <c r="H1190" s="54" t="s">
        <v>2253</v>
      </c>
      <c r="I1190" s="54" t="s">
        <v>2235</v>
      </c>
      <c r="J1190" s="54" t="s">
        <v>2383</v>
      </c>
    </row>
    <row r="1191" spans="1:10">
      <c r="A1191" s="54" t="s">
        <v>1837</v>
      </c>
      <c r="B1191" s="54" t="s">
        <v>2621</v>
      </c>
      <c r="C1191" s="54" t="s">
        <v>2228</v>
      </c>
      <c r="E1191" s="54" t="s">
        <v>2237</v>
      </c>
      <c r="F1191" s="54" t="s">
        <v>1812</v>
      </c>
      <c r="G1191" s="54">
        <v>43200</v>
      </c>
      <c r="H1191" s="54" t="s">
        <v>2253</v>
      </c>
      <c r="I1191" s="54" t="s">
        <v>2235</v>
      </c>
      <c r="J1191" s="54" t="s">
        <v>2322</v>
      </c>
    </row>
    <row r="1192" spans="1:10">
      <c r="A1192" s="54" t="s">
        <v>1838</v>
      </c>
      <c r="B1192" s="54" t="s">
        <v>2669</v>
      </c>
      <c r="C1192" s="54" t="s">
        <v>2228</v>
      </c>
      <c r="E1192" s="54" t="s">
        <v>2241</v>
      </c>
      <c r="F1192" s="54" t="s">
        <v>1812</v>
      </c>
      <c r="G1192" s="54">
        <v>48500</v>
      </c>
      <c r="H1192" s="54" t="s">
        <v>2253</v>
      </c>
      <c r="I1192" s="54" t="s">
        <v>2235</v>
      </c>
      <c r="J1192" s="54" t="s">
        <v>2345</v>
      </c>
    </row>
    <row r="1193" spans="1:10">
      <c r="A1193" s="54" t="s">
        <v>1839</v>
      </c>
      <c r="B1193" s="54" t="s">
        <v>3273</v>
      </c>
      <c r="C1193" s="54" t="s">
        <v>2228</v>
      </c>
      <c r="E1193" s="54" t="s">
        <v>2249</v>
      </c>
      <c r="F1193" s="54" t="s">
        <v>1812</v>
      </c>
      <c r="G1193" s="54">
        <v>38100</v>
      </c>
      <c r="H1193" s="54" t="s">
        <v>2248</v>
      </c>
      <c r="I1193" s="54" t="s">
        <v>2235</v>
      </c>
      <c r="J1193" s="54" t="s">
        <v>2344</v>
      </c>
    </row>
    <row r="1194" spans="1:10">
      <c r="A1194" s="54" t="s">
        <v>1841</v>
      </c>
      <c r="B1194" s="54" t="s">
        <v>2623</v>
      </c>
      <c r="C1194" s="54" t="s">
        <v>2228</v>
      </c>
      <c r="E1194" s="54" t="s">
        <v>2255</v>
      </c>
      <c r="F1194" s="54" t="s">
        <v>1812</v>
      </c>
      <c r="G1194" s="54">
        <v>41200</v>
      </c>
      <c r="H1194" s="54" t="s">
        <v>2248</v>
      </c>
      <c r="I1194" s="54" t="s">
        <v>2235</v>
      </c>
      <c r="J1194" s="54" t="s">
        <v>2323</v>
      </c>
    </row>
    <row r="1195" spans="1:10">
      <c r="A1195" s="54" t="s">
        <v>1842</v>
      </c>
      <c r="B1195" s="54" t="s">
        <v>2741</v>
      </c>
      <c r="C1195" s="54" t="s">
        <v>2228</v>
      </c>
      <c r="E1195" s="54" t="s">
        <v>2237</v>
      </c>
      <c r="F1195" s="54" t="s">
        <v>1812</v>
      </c>
      <c r="G1195" s="54">
        <v>39500</v>
      </c>
      <c r="H1195" s="54" t="s">
        <v>2248</v>
      </c>
      <c r="I1195" s="54" t="s">
        <v>2235</v>
      </c>
      <c r="J1195" s="54" t="s">
        <v>2324</v>
      </c>
    </row>
    <row r="1196" spans="1:10">
      <c r="A1196" s="54" t="s">
        <v>1843</v>
      </c>
      <c r="B1196" s="54" t="s">
        <v>2625</v>
      </c>
      <c r="C1196" s="54" t="s">
        <v>2228</v>
      </c>
      <c r="E1196" s="54" t="s">
        <v>2249</v>
      </c>
      <c r="F1196" s="54" t="s">
        <v>1812</v>
      </c>
      <c r="G1196" s="54">
        <v>35200</v>
      </c>
      <c r="H1196" s="54" t="s">
        <v>2236</v>
      </c>
      <c r="I1196" s="54" t="s">
        <v>2235</v>
      </c>
      <c r="J1196" s="54" t="s">
        <v>2324</v>
      </c>
    </row>
    <row r="1197" spans="1:10">
      <c r="A1197" s="54" t="s">
        <v>1844</v>
      </c>
      <c r="B1197" s="54" t="s">
        <v>2742</v>
      </c>
      <c r="C1197" s="54" t="s">
        <v>2228</v>
      </c>
      <c r="E1197" s="54" t="s">
        <v>2255</v>
      </c>
      <c r="F1197" s="54" t="s">
        <v>1812</v>
      </c>
      <c r="G1197" s="54">
        <v>38000</v>
      </c>
      <c r="H1197" s="54" t="s">
        <v>2236</v>
      </c>
      <c r="I1197" s="54" t="s">
        <v>2235</v>
      </c>
      <c r="J1197" s="54" t="s">
        <v>2384</v>
      </c>
    </row>
    <row r="1198" spans="1:10">
      <c r="A1198" s="54" t="s">
        <v>1845</v>
      </c>
      <c r="B1198" s="54" t="s">
        <v>2577</v>
      </c>
      <c r="C1198" s="54" t="s">
        <v>2228</v>
      </c>
      <c r="E1198" s="54" t="s">
        <v>2237</v>
      </c>
      <c r="F1198" s="54" t="s">
        <v>1812</v>
      </c>
      <c r="G1198" s="54">
        <v>35100</v>
      </c>
      <c r="H1198" s="54" t="s">
        <v>2236</v>
      </c>
      <c r="I1198" s="54" t="s">
        <v>2235</v>
      </c>
      <c r="J1198" s="54" t="s">
        <v>2289</v>
      </c>
    </row>
    <row r="1199" spans="1:10">
      <c r="A1199" s="54" t="s">
        <v>1846</v>
      </c>
      <c r="B1199" s="54" t="s">
        <v>2629</v>
      </c>
      <c r="C1199" s="54" t="s">
        <v>2228</v>
      </c>
      <c r="E1199" s="54" t="s">
        <v>2249</v>
      </c>
      <c r="F1199" s="54" t="s">
        <v>1812</v>
      </c>
      <c r="G1199" s="54">
        <v>30600</v>
      </c>
      <c r="H1199" s="54" t="s">
        <v>2251</v>
      </c>
      <c r="I1199" s="54" t="s">
        <v>2235</v>
      </c>
      <c r="J1199" s="54" t="s">
        <v>2328</v>
      </c>
    </row>
    <row r="1200" spans="1:10">
      <c r="A1200" s="54" t="s">
        <v>1847</v>
      </c>
      <c r="B1200" s="54" t="s">
        <v>2630</v>
      </c>
      <c r="C1200" s="54" t="s">
        <v>2228</v>
      </c>
      <c r="E1200" s="54" t="s">
        <v>2255</v>
      </c>
      <c r="F1200" s="54" t="s">
        <v>1812</v>
      </c>
      <c r="G1200" s="54">
        <v>31500</v>
      </c>
      <c r="H1200" s="54" t="s">
        <v>2251</v>
      </c>
      <c r="I1200" s="54" t="s">
        <v>2235</v>
      </c>
      <c r="J1200" s="54" t="s">
        <v>2316</v>
      </c>
    </row>
    <row r="1201" spans="1:10">
      <c r="A1201" s="54" t="s">
        <v>1848</v>
      </c>
      <c r="B1201" s="54" t="s">
        <v>3274</v>
      </c>
      <c r="C1201" s="54" t="s">
        <v>2228</v>
      </c>
      <c r="E1201" s="54" t="s">
        <v>2237</v>
      </c>
      <c r="F1201" s="54" t="s">
        <v>1812</v>
      </c>
      <c r="G1201" s="54">
        <v>49700</v>
      </c>
      <c r="H1201" s="54" t="s">
        <v>2233</v>
      </c>
      <c r="I1201" s="54" t="s">
        <v>2258</v>
      </c>
      <c r="J1201" s="54" t="s">
        <v>2380</v>
      </c>
    </row>
    <row r="1202" spans="1:10">
      <c r="A1202" s="54" t="s">
        <v>1849</v>
      </c>
      <c r="B1202" s="54" t="s">
        <v>3275</v>
      </c>
      <c r="C1202" s="54" t="s">
        <v>2228</v>
      </c>
      <c r="E1202" s="54" t="s">
        <v>2255</v>
      </c>
      <c r="F1202" s="54" t="s">
        <v>1812</v>
      </c>
      <c r="G1202" s="54">
        <v>46900</v>
      </c>
      <c r="H1202" s="54" t="s">
        <v>2253</v>
      </c>
      <c r="I1202" s="54" t="s">
        <v>2258</v>
      </c>
      <c r="J1202" s="54" t="s">
        <v>2310</v>
      </c>
    </row>
    <row r="1203" spans="1:10">
      <c r="A1203" s="54" t="s">
        <v>1850</v>
      </c>
      <c r="B1203" s="54" t="s">
        <v>2637</v>
      </c>
      <c r="C1203" s="54" t="s">
        <v>2228</v>
      </c>
      <c r="E1203" s="54" t="s">
        <v>2237</v>
      </c>
      <c r="F1203" s="54" t="s">
        <v>1812</v>
      </c>
      <c r="G1203" s="54">
        <v>45300</v>
      </c>
      <c r="H1203" s="54" t="s">
        <v>2253</v>
      </c>
      <c r="I1203" s="54" t="s">
        <v>2258</v>
      </c>
      <c r="J1203" s="54" t="s">
        <v>2323</v>
      </c>
    </row>
    <row r="1204" spans="1:10">
      <c r="A1204" s="54" t="s">
        <v>1851</v>
      </c>
      <c r="B1204" s="54" t="s">
        <v>3050</v>
      </c>
      <c r="C1204" s="54" t="s">
        <v>2228</v>
      </c>
      <c r="E1204" s="54" t="s">
        <v>2234</v>
      </c>
      <c r="F1204" s="54" t="s">
        <v>1812</v>
      </c>
      <c r="G1204" s="54">
        <v>61200</v>
      </c>
      <c r="H1204" s="54" t="s">
        <v>2253</v>
      </c>
      <c r="I1204" s="54" t="s">
        <v>2258</v>
      </c>
      <c r="J1204" s="54" t="s">
        <v>2317</v>
      </c>
    </row>
    <row r="1205" spans="1:10">
      <c r="A1205" s="54" t="s">
        <v>1852</v>
      </c>
      <c r="B1205" s="54" t="s">
        <v>2639</v>
      </c>
      <c r="C1205" s="54" t="s">
        <v>2228</v>
      </c>
      <c r="E1205" s="54" t="s">
        <v>2237</v>
      </c>
      <c r="F1205" s="54" t="s">
        <v>1812</v>
      </c>
      <c r="G1205" s="54">
        <v>41200</v>
      </c>
      <c r="H1205" s="54" t="s">
        <v>2248</v>
      </c>
      <c r="I1205" s="54" t="s">
        <v>2258</v>
      </c>
      <c r="J1205" s="54" t="s">
        <v>2326</v>
      </c>
    </row>
    <row r="1206" spans="1:10">
      <c r="A1206" s="54" t="s">
        <v>1853</v>
      </c>
      <c r="B1206" s="54" t="s">
        <v>3276</v>
      </c>
      <c r="C1206" s="54" t="s">
        <v>2228</v>
      </c>
      <c r="E1206" s="54" t="s">
        <v>2255</v>
      </c>
      <c r="F1206" s="54" t="s">
        <v>1812</v>
      </c>
      <c r="G1206" s="54">
        <v>39700</v>
      </c>
      <c r="H1206" s="54" t="s">
        <v>2236</v>
      </c>
      <c r="I1206" s="54" t="s">
        <v>2258</v>
      </c>
      <c r="J1206" s="54" t="s">
        <v>2386</v>
      </c>
    </row>
    <row r="1207" spans="1:10">
      <c r="A1207" s="54" t="s">
        <v>1854</v>
      </c>
      <c r="B1207" s="54" t="s">
        <v>2643</v>
      </c>
      <c r="C1207" s="54" t="s">
        <v>2228</v>
      </c>
      <c r="E1207" s="54" t="s">
        <v>2237</v>
      </c>
      <c r="F1207" s="54" t="s">
        <v>1812</v>
      </c>
      <c r="G1207" s="54">
        <v>39500</v>
      </c>
      <c r="H1207" s="54" t="s">
        <v>2236</v>
      </c>
      <c r="I1207" s="54" t="s">
        <v>2258</v>
      </c>
      <c r="J1207" s="54" t="s">
        <v>2334</v>
      </c>
    </row>
    <row r="1208" spans="1:10">
      <c r="A1208" s="54" t="s">
        <v>1855</v>
      </c>
      <c r="B1208" s="54" t="s">
        <v>2651</v>
      </c>
      <c r="C1208" s="54" t="s">
        <v>2228</v>
      </c>
      <c r="E1208" s="54" t="s">
        <v>2261</v>
      </c>
      <c r="F1208" s="54" t="s">
        <v>1812</v>
      </c>
      <c r="G1208" s="54">
        <v>78400</v>
      </c>
      <c r="H1208" s="54" t="s">
        <v>2233</v>
      </c>
      <c r="I1208" s="54" t="s">
        <v>2260</v>
      </c>
      <c r="J1208" s="54" t="s">
        <v>2337</v>
      </c>
    </row>
    <row r="1209" spans="1:10">
      <c r="A1209" s="54" t="s">
        <v>1856</v>
      </c>
      <c r="B1209" s="54" t="s">
        <v>2652</v>
      </c>
      <c r="C1209" s="54" t="s">
        <v>2228</v>
      </c>
      <c r="E1209" s="54" t="s">
        <v>2255</v>
      </c>
      <c r="F1209" s="54" t="s">
        <v>1812</v>
      </c>
      <c r="G1209" s="54">
        <v>53000</v>
      </c>
      <c r="H1209" s="54" t="s">
        <v>2253</v>
      </c>
      <c r="I1209" s="54" t="s">
        <v>2260</v>
      </c>
      <c r="J1209" s="54" t="s">
        <v>2331</v>
      </c>
    </row>
    <row r="1210" spans="1:10">
      <c r="A1210" s="54" t="s">
        <v>1857</v>
      </c>
      <c r="B1210" s="54" t="s">
        <v>2754</v>
      </c>
      <c r="C1210" s="54" t="s">
        <v>2228</v>
      </c>
      <c r="E1210" s="54" t="s">
        <v>2237</v>
      </c>
      <c r="F1210" s="54" t="s">
        <v>1812</v>
      </c>
      <c r="G1210" s="54">
        <v>49600</v>
      </c>
      <c r="H1210" s="54" t="s">
        <v>2253</v>
      </c>
      <c r="I1210" s="54" t="s">
        <v>2260</v>
      </c>
      <c r="J1210" s="54" t="s">
        <v>2337</v>
      </c>
    </row>
    <row r="1211" spans="1:10">
      <c r="A1211" s="54" t="s">
        <v>1858</v>
      </c>
      <c r="B1211" s="54" t="s">
        <v>3277</v>
      </c>
      <c r="C1211" s="54" t="s">
        <v>2228</v>
      </c>
      <c r="E1211" s="54" t="s">
        <v>2237</v>
      </c>
      <c r="F1211" s="54" t="s">
        <v>1812</v>
      </c>
      <c r="G1211" s="54">
        <v>54000</v>
      </c>
      <c r="H1211" s="54" t="s">
        <v>2253</v>
      </c>
      <c r="I1211" s="54" t="s">
        <v>2262</v>
      </c>
      <c r="J1211" s="54" t="s">
        <v>2331</v>
      </c>
    </row>
    <row r="1212" spans="1:10">
      <c r="A1212" s="54" t="s">
        <v>1860</v>
      </c>
      <c r="B1212" s="54" t="s">
        <v>3278</v>
      </c>
      <c r="C1212" s="54" t="s">
        <v>2228</v>
      </c>
      <c r="E1212" s="54" t="s">
        <v>2237</v>
      </c>
      <c r="F1212" s="54" t="s">
        <v>1812</v>
      </c>
      <c r="G1212" s="54">
        <v>48700</v>
      </c>
      <c r="H1212" s="54" t="s">
        <v>2248</v>
      </c>
      <c r="I1212" s="54" t="s">
        <v>2262</v>
      </c>
      <c r="J1212" s="54" t="s">
        <v>2288</v>
      </c>
    </row>
    <row r="1213" spans="1:10">
      <c r="A1213" s="54" t="s">
        <v>1861</v>
      </c>
      <c r="B1213" s="54" t="s">
        <v>2732</v>
      </c>
      <c r="C1213" s="54" t="s">
        <v>2228</v>
      </c>
      <c r="E1213" s="54" t="s">
        <v>2249</v>
      </c>
      <c r="F1213" s="54" t="s">
        <v>1862</v>
      </c>
      <c r="G1213" s="54">
        <v>29800</v>
      </c>
      <c r="H1213" s="54" t="s">
        <v>2236</v>
      </c>
      <c r="I1213" s="54" t="s">
        <v>2252</v>
      </c>
      <c r="J1213" s="54" t="s">
        <v>2380</v>
      </c>
    </row>
    <row r="1214" spans="1:10">
      <c r="A1214" s="54" t="s">
        <v>1863</v>
      </c>
      <c r="B1214" s="54" t="s">
        <v>2733</v>
      </c>
      <c r="C1214" s="54" t="s">
        <v>2228</v>
      </c>
      <c r="E1214" s="54" t="s">
        <v>2249</v>
      </c>
      <c r="F1214" s="54" t="s">
        <v>1862</v>
      </c>
      <c r="G1214" s="54">
        <v>25000</v>
      </c>
      <c r="H1214" s="54" t="s">
        <v>2251</v>
      </c>
      <c r="I1214" s="54" t="s">
        <v>2252</v>
      </c>
      <c r="J1214" s="54" t="s">
        <v>2381</v>
      </c>
    </row>
    <row r="1215" spans="1:10">
      <c r="A1215" s="54" t="s">
        <v>1864</v>
      </c>
      <c r="B1215" s="54" t="s">
        <v>2598</v>
      </c>
      <c r="C1215" s="54" t="s">
        <v>2228</v>
      </c>
      <c r="E1215" s="54" t="s">
        <v>2255</v>
      </c>
      <c r="F1215" s="54" t="s">
        <v>1862</v>
      </c>
      <c r="G1215" s="54">
        <v>35200</v>
      </c>
      <c r="H1215" s="54" t="s">
        <v>2248</v>
      </c>
      <c r="I1215" s="54" t="s">
        <v>2254</v>
      </c>
      <c r="J1215" s="54" t="s">
        <v>2306</v>
      </c>
    </row>
    <row r="1216" spans="1:10">
      <c r="A1216" s="54" t="s">
        <v>1865</v>
      </c>
      <c r="B1216" s="54" t="s">
        <v>3214</v>
      </c>
      <c r="C1216" s="54" t="s">
        <v>2228</v>
      </c>
      <c r="E1216" s="54" t="s">
        <v>2249</v>
      </c>
      <c r="F1216" s="54" t="s">
        <v>1862</v>
      </c>
      <c r="G1216" s="54">
        <v>30600</v>
      </c>
      <c r="H1216" s="54" t="s">
        <v>2236</v>
      </c>
      <c r="I1216" s="54" t="s">
        <v>2254</v>
      </c>
      <c r="J1216" s="54" t="s">
        <v>2380</v>
      </c>
    </row>
    <row r="1217" spans="1:10">
      <c r="A1217" s="54" t="s">
        <v>1866</v>
      </c>
      <c r="B1217" s="54" t="s">
        <v>3215</v>
      </c>
      <c r="C1217" s="54" t="s">
        <v>2228</v>
      </c>
      <c r="E1217" s="54" t="s">
        <v>2255</v>
      </c>
      <c r="F1217" s="54" t="s">
        <v>1862</v>
      </c>
      <c r="G1217" s="54">
        <v>34400</v>
      </c>
      <c r="H1217" s="54" t="s">
        <v>2236</v>
      </c>
      <c r="I1217" s="54" t="s">
        <v>2254</v>
      </c>
      <c r="J1217" s="54" t="s">
        <v>2314</v>
      </c>
    </row>
    <row r="1218" spans="1:10">
      <c r="A1218" s="54" t="s">
        <v>1867</v>
      </c>
      <c r="B1218" s="54" t="s">
        <v>2717</v>
      </c>
      <c r="C1218" s="54" t="s">
        <v>2228</v>
      </c>
      <c r="E1218" s="54" t="s">
        <v>2249</v>
      </c>
      <c r="F1218" s="54" t="s">
        <v>1862</v>
      </c>
      <c r="G1218" s="54">
        <v>27600</v>
      </c>
      <c r="H1218" s="54" t="s">
        <v>2251</v>
      </c>
      <c r="I1218" s="54" t="s">
        <v>2254</v>
      </c>
      <c r="J1218" s="54" t="s">
        <v>2345</v>
      </c>
    </row>
    <row r="1219" spans="1:10">
      <c r="A1219" s="54" t="s">
        <v>1868</v>
      </c>
      <c r="B1219" s="54" t="s">
        <v>3279</v>
      </c>
      <c r="C1219" s="54" t="s">
        <v>2228</v>
      </c>
      <c r="E1219" s="54" t="s">
        <v>2249</v>
      </c>
      <c r="F1219" s="54" t="s">
        <v>1862</v>
      </c>
      <c r="G1219" s="54">
        <v>34300</v>
      </c>
      <c r="H1219" s="54" t="s">
        <v>2245</v>
      </c>
      <c r="I1219" s="54" t="s">
        <v>2254</v>
      </c>
      <c r="J1219" s="54" t="s">
        <v>2314</v>
      </c>
    </row>
    <row r="1220" spans="1:10">
      <c r="A1220" s="54" t="s">
        <v>1869</v>
      </c>
      <c r="B1220" s="54" t="s">
        <v>3271</v>
      </c>
      <c r="C1220" s="54" t="s">
        <v>2228</v>
      </c>
      <c r="E1220" s="54" t="s">
        <v>2255</v>
      </c>
      <c r="F1220" s="54" t="s">
        <v>1862</v>
      </c>
      <c r="G1220" s="54">
        <v>41600</v>
      </c>
      <c r="H1220" s="54" t="s">
        <v>2253</v>
      </c>
      <c r="I1220" s="54" t="s">
        <v>2257</v>
      </c>
      <c r="J1220" s="54" t="s">
        <v>2380</v>
      </c>
    </row>
    <row r="1221" spans="1:10">
      <c r="A1221" s="54" t="s">
        <v>1870</v>
      </c>
      <c r="B1221" s="54" t="s">
        <v>2609</v>
      </c>
      <c r="C1221" s="54" t="s">
        <v>2228</v>
      </c>
      <c r="E1221" s="54" t="s">
        <v>2237</v>
      </c>
      <c r="F1221" s="54" t="s">
        <v>1862</v>
      </c>
      <c r="G1221" s="54">
        <v>41600</v>
      </c>
      <c r="H1221" s="54" t="s">
        <v>2253</v>
      </c>
      <c r="I1221" s="54" t="s">
        <v>2257</v>
      </c>
      <c r="J1221" s="54" t="s">
        <v>2306</v>
      </c>
    </row>
    <row r="1222" spans="1:10">
      <c r="A1222" s="54" t="s">
        <v>1871</v>
      </c>
      <c r="B1222" s="54" t="s">
        <v>2610</v>
      </c>
      <c r="C1222" s="54" t="s">
        <v>2228</v>
      </c>
      <c r="E1222" s="54" t="s">
        <v>2255</v>
      </c>
      <c r="F1222" s="54" t="s">
        <v>1862</v>
      </c>
      <c r="G1222" s="54">
        <v>41500</v>
      </c>
      <c r="H1222" s="54" t="s">
        <v>2248</v>
      </c>
      <c r="I1222" s="54" t="s">
        <v>2257</v>
      </c>
      <c r="J1222" s="54" t="s">
        <v>2314</v>
      </c>
    </row>
    <row r="1223" spans="1:10">
      <c r="A1223" s="54" t="s">
        <v>1872</v>
      </c>
      <c r="B1223" s="54" t="s">
        <v>2611</v>
      </c>
      <c r="C1223" s="54" t="s">
        <v>2228</v>
      </c>
      <c r="E1223" s="54" t="s">
        <v>2249</v>
      </c>
      <c r="F1223" s="54" t="s">
        <v>1862</v>
      </c>
      <c r="G1223" s="54">
        <v>35200</v>
      </c>
      <c r="H1223" s="54" t="s">
        <v>2236</v>
      </c>
      <c r="I1223" s="54" t="s">
        <v>2257</v>
      </c>
      <c r="J1223" s="54" t="s">
        <v>2310</v>
      </c>
    </row>
    <row r="1224" spans="1:10">
      <c r="A1224" s="54" t="s">
        <v>1873</v>
      </c>
      <c r="B1224" s="54" t="s">
        <v>2738</v>
      </c>
      <c r="C1224" s="54" t="s">
        <v>2228</v>
      </c>
      <c r="E1224" s="54" t="s">
        <v>2255</v>
      </c>
      <c r="F1224" s="54" t="s">
        <v>1862</v>
      </c>
      <c r="G1224" s="54">
        <v>34500</v>
      </c>
      <c r="H1224" s="54" t="s">
        <v>2236</v>
      </c>
      <c r="I1224" s="54" t="s">
        <v>2257</v>
      </c>
      <c r="J1224" s="54" t="s">
        <v>2307</v>
      </c>
    </row>
    <row r="1225" spans="1:10">
      <c r="A1225" s="54" t="s">
        <v>1874</v>
      </c>
      <c r="B1225" s="54" t="s">
        <v>2613</v>
      </c>
      <c r="C1225" s="54" t="s">
        <v>2228</v>
      </c>
      <c r="E1225" s="54" t="s">
        <v>2237</v>
      </c>
      <c r="F1225" s="54" t="s">
        <v>1862</v>
      </c>
      <c r="G1225" s="54">
        <v>38800</v>
      </c>
      <c r="H1225" s="54" t="s">
        <v>2236</v>
      </c>
      <c r="I1225" s="54" t="s">
        <v>2257</v>
      </c>
      <c r="J1225" s="54" t="s">
        <v>2316</v>
      </c>
    </row>
    <row r="1226" spans="1:10">
      <c r="A1226" s="54" t="s">
        <v>1875</v>
      </c>
      <c r="B1226" s="54" t="s">
        <v>2614</v>
      </c>
      <c r="C1226" s="54" t="s">
        <v>2228</v>
      </c>
      <c r="E1226" s="54" t="s">
        <v>2249</v>
      </c>
      <c r="F1226" s="54" t="s">
        <v>1862</v>
      </c>
      <c r="G1226" s="54">
        <v>30300</v>
      </c>
      <c r="H1226" s="54" t="s">
        <v>2251</v>
      </c>
      <c r="I1226" s="54" t="s">
        <v>2257</v>
      </c>
      <c r="J1226" s="54" t="s">
        <v>2316</v>
      </c>
    </row>
    <row r="1227" spans="1:10">
      <c r="A1227" s="54" t="s">
        <v>1876</v>
      </c>
      <c r="B1227" s="54" t="s">
        <v>2615</v>
      </c>
      <c r="C1227" s="54" t="s">
        <v>2228</v>
      </c>
      <c r="E1227" s="54" t="s">
        <v>2255</v>
      </c>
      <c r="F1227" s="54" t="s">
        <v>1862</v>
      </c>
      <c r="G1227" s="54">
        <v>31700</v>
      </c>
      <c r="H1227" s="54" t="s">
        <v>2251</v>
      </c>
      <c r="I1227" s="54" t="s">
        <v>2257</v>
      </c>
      <c r="J1227" s="54" t="s">
        <v>2317</v>
      </c>
    </row>
    <row r="1228" spans="1:10">
      <c r="A1228" s="54" t="s">
        <v>1877</v>
      </c>
      <c r="B1228" s="54" t="s">
        <v>2616</v>
      </c>
      <c r="C1228" s="54" t="s">
        <v>2228</v>
      </c>
      <c r="E1228" s="54" t="s">
        <v>2249</v>
      </c>
      <c r="F1228" s="54" t="s">
        <v>1862</v>
      </c>
      <c r="G1228" s="54">
        <v>30500</v>
      </c>
      <c r="H1228" s="54" t="s">
        <v>2245</v>
      </c>
      <c r="I1228" s="54" t="s">
        <v>2257</v>
      </c>
      <c r="J1228" s="54" t="s">
        <v>2289</v>
      </c>
    </row>
    <row r="1229" spans="1:10">
      <c r="A1229" s="54" t="s">
        <v>1878</v>
      </c>
      <c r="B1229" s="54" t="s">
        <v>2617</v>
      </c>
      <c r="C1229" s="54" t="s">
        <v>2228</v>
      </c>
      <c r="E1229" s="54" t="s">
        <v>2255</v>
      </c>
      <c r="F1229" s="54" t="s">
        <v>1862</v>
      </c>
      <c r="G1229" s="54">
        <v>33100</v>
      </c>
      <c r="H1229" s="54" t="s">
        <v>2245</v>
      </c>
      <c r="I1229" s="54" t="s">
        <v>2257</v>
      </c>
      <c r="J1229" s="54" t="s">
        <v>2318</v>
      </c>
    </row>
    <row r="1230" spans="1:10">
      <c r="A1230" s="54" t="s">
        <v>1879</v>
      </c>
      <c r="B1230" s="54" t="s">
        <v>2618</v>
      </c>
      <c r="C1230" s="54" t="s">
        <v>2228</v>
      </c>
      <c r="E1230" s="54" t="s">
        <v>2237</v>
      </c>
      <c r="F1230" s="54" t="s">
        <v>1862</v>
      </c>
      <c r="G1230" s="54">
        <v>48200</v>
      </c>
      <c r="H1230" s="54" t="s">
        <v>2233</v>
      </c>
      <c r="I1230" s="54" t="s">
        <v>2235</v>
      </c>
      <c r="J1230" s="54" t="s">
        <v>2319</v>
      </c>
    </row>
    <row r="1231" spans="1:10">
      <c r="A1231" s="54" t="s">
        <v>1880</v>
      </c>
      <c r="B1231" s="54" t="s">
        <v>2739</v>
      </c>
      <c r="C1231" s="54" t="s">
        <v>2228</v>
      </c>
      <c r="E1231" s="54" t="s">
        <v>2255</v>
      </c>
      <c r="F1231" s="54" t="s">
        <v>1862</v>
      </c>
      <c r="G1231" s="54">
        <v>42300</v>
      </c>
      <c r="H1231" s="54" t="s">
        <v>2253</v>
      </c>
      <c r="I1231" s="54" t="s">
        <v>2235</v>
      </c>
      <c r="J1231" s="54" t="s">
        <v>2383</v>
      </c>
    </row>
    <row r="1232" spans="1:10">
      <c r="A1232" s="54" t="s">
        <v>1881</v>
      </c>
      <c r="B1232" s="54" t="s">
        <v>2621</v>
      </c>
      <c r="C1232" s="54" t="s">
        <v>2228</v>
      </c>
      <c r="E1232" s="54" t="s">
        <v>2237</v>
      </c>
      <c r="F1232" s="54" t="s">
        <v>1862</v>
      </c>
      <c r="G1232" s="54">
        <v>46100</v>
      </c>
      <c r="H1232" s="54" t="s">
        <v>2253</v>
      </c>
      <c r="I1232" s="54" t="s">
        <v>2235</v>
      </c>
      <c r="J1232" s="54" t="s">
        <v>2322</v>
      </c>
    </row>
    <row r="1233" spans="1:10">
      <c r="A1233" s="54" t="s">
        <v>1882</v>
      </c>
      <c r="B1233" s="54" t="s">
        <v>2669</v>
      </c>
      <c r="C1233" s="54" t="s">
        <v>2228</v>
      </c>
      <c r="E1233" s="54" t="s">
        <v>2241</v>
      </c>
      <c r="F1233" s="54" t="s">
        <v>1862</v>
      </c>
      <c r="G1233" s="54">
        <v>52200</v>
      </c>
      <c r="H1233" s="54" t="s">
        <v>2253</v>
      </c>
      <c r="I1233" s="54" t="s">
        <v>2235</v>
      </c>
      <c r="J1233" s="54" t="s">
        <v>2345</v>
      </c>
    </row>
    <row r="1234" spans="1:10">
      <c r="A1234" s="54" t="s">
        <v>1883</v>
      </c>
      <c r="B1234" s="54" t="s">
        <v>2720</v>
      </c>
      <c r="C1234" s="54" t="s">
        <v>2228</v>
      </c>
      <c r="E1234" s="54" t="s">
        <v>2255</v>
      </c>
      <c r="F1234" s="54" t="s">
        <v>1862</v>
      </c>
      <c r="G1234" s="54">
        <v>44800</v>
      </c>
      <c r="H1234" s="54" t="s">
        <v>2248</v>
      </c>
      <c r="I1234" s="54" t="s">
        <v>2235</v>
      </c>
      <c r="J1234" s="54" t="s">
        <v>2315</v>
      </c>
    </row>
    <row r="1235" spans="1:10">
      <c r="A1235" s="54" t="s">
        <v>1884</v>
      </c>
      <c r="B1235" s="54" t="s">
        <v>2741</v>
      </c>
      <c r="C1235" s="54" t="s">
        <v>2228</v>
      </c>
      <c r="E1235" s="54" t="s">
        <v>2237</v>
      </c>
      <c r="F1235" s="54" t="s">
        <v>1862</v>
      </c>
      <c r="G1235" s="54">
        <v>40100</v>
      </c>
      <c r="H1235" s="54" t="s">
        <v>2248</v>
      </c>
      <c r="I1235" s="54" t="s">
        <v>2235</v>
      </c>
      <c r="J1235" s="54" t="s">
        <v>2324</v>
      </c>
    </row>
    <row r="1236" spans="1:10">
      <c r="A1236" s="54" t="s">
        <v>1885</v>
      </c>
      <c r="B1236" s="54" t="s">
        <v>2625</v>
      </c>
      <c r="C1236" s="54" t="s">
        <v>2228</v>
      </c>
      <c r="E1236" s="54" t="s">
        <v>2249</v>
      </c>
      <c r="F1236" s="54" t="s">
        <v>1862</v>
      </c>
      <c r="G1236" s="54">
        <v>35600</v>
      </c>
      <c r="H1236" s="54" t="s">
        <v>2236</v>
      </c>
      <c r="I1236" s="54" t="s">
        <v>2235</v>
      </c>
      <c r="J1236" s="54" t="s">
        <v>2324</v>
      </c>
    </row>
    <row r="1237" spans="1:10">
      <c r="A1237" s="54" t="s">
        <v>1886</v>
      </c>
      <c r="B1237" s="54" t="s">
        <v>2742</v>
      </c>
      <c r="C1237" s="54" t="s">
        <v>2228</v>
      </c>
      <c r="E1237" s="54" t="s">
        <v>2255</v>
      </c>
      <c r="F1237" s="54" t="s">
        <v>1862</v>
      </c>
      <c r="G1237" s="54">
        <v>41100</v>
      </c>
      <c r="H1237" s="54" t="s">
        <v>2236</v>
      </c>
      <c r="I1237" s="54" t="s">
        <v>2235</v>
      </c>
      <c r="J1237" s="54" t="s">
        <v>2384</v>
      </c>
    </row>
    <row r="1238" spans="1:10">
      <c r="A1238" s="54" t="s">
        <v>1887</v>
      </c>
      <c r="B1238" s="54" t="s">
        <v>2577</v>
      </c>
      <c r="C1238" s="54" t="s">
        <v>2228</v>
      </c>
      <c r="E1238" s="54" t="s">
        <v>2237</v>
      </c>
      <c r="F1238" s="54" t="s">
        <v>1862</v>
      </c>
      <c r="G1238" s="54">
        <v>37400</v>
      </c>
      <c r="H1238" s="54" t="s">
        <v>2236</v>
      </c>
      <c r="I1238" s="54" t="s">
        <v>2235</v>
      </c>
      <c r="J1238" s="54" t="s">
        <v>2289</v>
      </c>
    </row>
    <row r="1239" spans="1:10">
      <c r="A1239" s="54" t="s">
        <v>1888</v>
      </c>
      <c r="B1239" s="54" t="s">
        <v>3280</v>
      </c>
      <c r="C1239" s="54" t="s">
        <v>2228</v>
      </c>
      <c r="E1239" s="54" t="s">
        <v>2255</v>
      </c>
      <c r="F1239" s="54" t="s">
        <v>1862</v>
      </c>
      <c r="G1239" s="54">
        <v>33800</v>
      </c>
      <c r="H1239" s="54" t="s">
        <v>2251</v>
      </c>
      <c r="I1239" s="54" t="s">
        <v>2235</v>
      </c>
      <c r="J1239" s="54" t="s">
        <v>2318</v>
      </c>
    </row>
    <row r="1240" spans="1:10">
      <c r="A1240" s="54" t="s">
        <v>1889</v>
      </c>
      <c r="B1240" s="54" t="s">
        <v>3255</v>
      </c>
      <c r="C1240" s="54" t="s">
        <v>2228</v>
      </c>
      <c r="E1240" s="54" t="s">
        <v>2241</v>
      </c>
      <c r="F1240" s="54" t="s">
        <v>1862</v>
      </c>
      <c r="G1240" s="54">
        <v>58300</v>
      </c>
      <c r="H1240" s="54" t="s">
        <v>2233</v>
      </c>
      <c r="I1240" s="54" t="s">
        <v>2258</v>
      </c>
      <c r="J1240" s="54" t="s">
        <v>2345</v>
      </c>
    </row>
    <row r="1241" spans="1:10">
      <c r="A1241" s="54" t="s">
        <v>1890</v>
      </c>
      <c r="B1241" s="54" t="s">
        <v>3275</v>
      </c>
      <c r="C1241" s="54" t="s">
        <v>2228</v>
      </c>
      <c r="E1241" s="54" t="s">
        <v>2255</v>
      </c>
      <c r="F1241" s="54" t="s">
        <v>1862</v>
      </c>
      <c r="G1241" s="54">
        <v>51200</v>
      </c>
      <c r="H1241" s="54" t="s">
        <v>2253</v>
      </c>
      <c r="I1241" s="54" t="s">
        <v>2258</v>
      </c>
      <c r="J1241" s="54" t="s">
        <v>2310</v>
      </c>
    </row>
    <row r="1242" spans="1:10">
      <c r="A1242" s="54" t="s">
        <v>1891</v>
      </c>
      <c r="B1242" s="54" t="s">
        <v>2637</v>
      </c>
      <c r="C1242" s="54" t="s">
        <v>2228</v>
      </c>
      <c r="E1242" s="54" t="s">
        <v>2237</v>
      </c>
      <c r="F1242" s="54" t="s">
        <v>1862</v>
      </c>
      <c r="G1242" s="54">
        <v>48500</v>
      </c>
      <c r="H1242" s="54" t="s">
        <v>2253</v>
      </c>
      <c r="I1242" s="54" t="s">
        <v>2258</v>
      </c>
      <c r="J1242" s="54" t="s">
        <v>2323</v>
      </c>
    </row>
    <row r="1243" spans="1:10">
      <c r="A1243" s="54" t="s">
        <v>1892</v>
      </c>
      <c r="B1243" s="54" t="s">
        <v>3281</v>
      </c>
      <c r="C1243" s="54" t="s">
        <v>2228</v>
      </c>
      <c r="E1243" s="54" t="s">
        <v>2234</v>
      </c>
      <c r="F1243" s="54" t="s">
        <v>1862</v>
      </c>
      <c r="G1243" s="54">
        <v>61200</v>
      </c>
      <c r="H1243" s="54" t="s">
        <v>2253</v>
      </c>
      <c r="I1243" s="54" t="s">
        <v>2258</v>
      </c>
      <c r="J1243" s="54" t="s">
        <v>2337</v>
      </c>
    </row>
    <row r="1244" spans="1:10">
      <c r="A1244" s="54" t="s">
        <v>1893</v>
      </c>
      <c r="B1244" s="54" t="s">
        <v>3256</v>
      </c>
      <c r="C1244" s="54" t="s">
        <v>2228</v>
      </c>
      <c r="E1244" s="54" t="s">
        <v>2255</v>
      </c>
      <c r="F1244" s="54" t="s">
        <v>1862</v>
      </c>
      <c r="G1244" s="54">
        <v>43300</v>
      </c>
      <c r="H1244" s="54" t="s">
        <v>2248</v>
      </c>
      <c r="I1244" s="54" t="s">
        <v>2258</v>
      </c>
      <c r="J1244" s="54" t="s">
        <v>2345</v>
      </c>
    </row>
    <row r="1245" spans="1:10">
      <c r="A1245" s="54" t="s">
        <v>1894</v>
      </c>
      <c r="B1245" s="54" t="s">
        <v>3282</v>
      </c>
      <c r="C1245" s="54" t="s">
        <v>2228</v>
      </c>
      <c r="E1245" s="54" t="s">
        <v>2237</v>
      </c>
      <c r="F1245" s="54" t="s">
        <v>1862</v>
      </c>
      <c r="G1245" s="54">
        <v>43900</v>
      </c>
      <c r="H1245" s="54" t="s">
        <v>2248</v>
      </c>
      <c r="I1245" s="54" t="s">
        <v>2258</v>
      </c>
      <c r="J1245" s="54" t="s">
        <v>2310</v>
      </c>
    </row>
    <row r="1246" spans="1:10">
      <c r="A1246" s="54" t="s">
        <v>1895</v>
      </c>
      <c r="B1246" s="54" t="s">
        <v>3283</v>
      </c>
      <c r="C1246" s="54" t="s">
        <v>2228</v>
      </c>
      <c r="E1246" s="54" t="s">
        <v>2241</v>
      </c>
      <c r="F1246" s="54" t="s">
        <v>1862</v>
      </c>
      <c r="G1246" s="54">
        <v>49400</v>
      </c>
      <c r="H1246" s="54" t="s">
        <v>2248</v>
      </c>
      <c r="I1246" s="54" t="s">
        <v>2258</v>
      </c>
      <c r="J1246" s="54" t="s">
        <v>2386</v>
      </c>
    </row>
    <row r="1247" spans="1:10">
      <c r="A1247" s="54" t="s">
        <v>1896</v>
      </c>
      <c r="B1247" s="54" t="s">
        <v>3276</v>
      </c>
      <c r="C1247" s="54" t="s">
        <v>2228</v>
      </c>
      <c r="E1247" s="54" t="s">
        <v>2255</v>
      </c>
      <c r="F1247" s="54" t="s">
        <v>1862</v>
      </c>
      <c r="G1247" s="54">
        <v>43100</v>
      </c>
      <c r="H1247" s="54" t="s">
        <v>2236</v>
      </c>
      <c r="I1247" s="54" t="s">
        <v>2258</v>
      </c>
      <c r="J1247" s="54" t="s">
        <v>2386</v>
      </c>
    </row>
    <row r="1248" spans="1:10">
      <c r="A1248" s="54" t="s">
        <v>1897</v>
      </c>
      <c r="B1248" s="54" t="s">
        <v>3284</v>
      </c>
      <c r="C1248" s="54" t="s">
        <v>2228</v>
      </c>
      <c r="E1248" s="54" t="s">
        <v>2237</v>
      </c>
      <c r="F1248" s="54" t="s">
        <v>1862</v>
      </c>
      <c r="G1248" s="54">
        <v>42600</v>
      </c>
      <c r="H1248" s="54" t="s">
        <v>2236</v>
      </c>
      <c r="I1248" s="54" t="s">
        <v>2258</v>
      </c>
      <c r="J1248" s="54" t="s">
        <v>2329</v>
      </c>
    </row>
    <row r="1249" spans="1:10">
      <c r="A1249" s="54" t="s">
        <v>1898</v>
      </c>
      <c r="B1249" s="54" t="s">
        <v>2677</v>
      </c>
      <c r="C1249" s="54" t="s">
        <v>2228</v>
      </c>
      <c r="E1249" s="54" t="s">
        <v>2241</v>
      </c>
      <c r="F1249" s="54" t="s">
        <v>1862</v>
      </c>
      <c r="G1249" s="54">
        <v>51300</v>
      </c>
      <c r="H1249" s="54" t="s">
        <v>2236</v>
      </c>
      <c r="I1249" s="54" t="s">
        <v>2258</v>
      </c>
      <c r="J1249" s="54" t="s">
        <v>2349</v>
      </c>
    </row>
    <row r="1250" spans="1:10">
      <c r="A1250" s="54" t="s">
        <v>1899</v>
      </c>
      <c r="B1250" s="54" t="s">
        <v>2652</v>
      </c>
      <c r="C1250" s="54" t="s">
        <v>2228</v>
      </c>
      <c r="E1250" s="54" t="s">
        <v>2255</v>
      </c>
      <c r="F1250" s="54" t="s">
        <v>1862</v>
      </c>
      <c r="G1250" s="54">
        <v>57800</v>
      </c>
      <c r="H1250" s="54" t="s">
        <v>2253</v>
      </c>
      <c r="I1250" s="54" t="s">
        <v>2260</v>
      </c>
      <c r="J1250" s="54" t="s">
        <v>2331</v>
      </c>
    </row>
    <row r="1251" spans="1:10">
      <c r="A1251" s="54" t="s">
        <v>1900</v>
      </c>
      <c r="B1251" s="54" t="s">
        <v>2754</v>
      </c>
      <c r="C1251" s="54" t="s">
        <v>2228</v>
      </c>
      <c r="E1251" s="54" t="s">
        <v>2237</v>
      </c>
      <c r="F1251" s="54" t="s">
        <v>1862</v>
      </c>
      <c r="G1251" s="54">
        <v>52600</v>
      </c>
      <c r="H1251" s="54" t="s">
        <v>2253</v>
      </c>
      <c r="I1251" s="54" t="s">
        <v>2260</v>
      </c>
      <c r="J1251" s="54" t="s">
        <v>2337</v>
      </c>
    </row>
    <row r="1252" spans="1:10">
      <c r="A1252" s="54" t="s">
        <v>1901</v>
      </c>
      <c r="B1252" s="54" t="s">
        <v>3262</v>
      </c>
      <c r="C1252" s="54" t="s">
        <v>2228</v>
      </c>
      <c r="E1252" s="54" t="s">
        <v>2241</v>
      </c>
      <c r="F1252" s="54" t="s">
        <v>1862</v>
      </c>
      <c r="G1252" s="54">
        <v>59700</v>
      </c>
      <c r="H1252" s="54" t="s">
        <v>2253</v>
      </c>
      <c r="I1252" s="54" t="s">
        <v>2260</v>
      </c>
      <c r="J1252" s="54" t="s">
        <v>2328</v>
      </c>
    </row>
    <row r="1253" spans="1:10">
      <c r="A1253" s="54" t="s">
        <v>1902</v>
      </c>
      <c r="B1253" s="54" t="s">
        <v>3285</v>
      </c>
      <c r="C1253" s="54" t="s">
        <v>2228</v>
      </c>
      <c r="E1253" s="54" t="s">
        <v>2237</v>
      </c>
      <c r="F1253" s="54" t="s">
        <v>1862</v>
      </c>
      <c r="G1253" s="54">
        <v>48300</v>
      </c>
      <c r="H1253" s="54" t="s">
        <v>2248</v>
      </c>
      <c r="I1253" s="54" t="s">
        <v>2260</v>
      </c>
      <c r="J1253" s="54" t="s">
        <v>2329</v>
      </c>
    </row>
    <row r="1254" spans="1:10">
      <c r="A1254" s="54" t="s">
        <v>1903</v>
      </c>
      <c r="B1254" s="54" t="s">
        <v>3286</v>
      </c>
      <c r="C1254" s="54" t="s">
        <v>2228</v>
      </c>
      <c r="E1254" s="54" t="s">
        <v>2237</v>
      </c>
      <c r="F1254" s="54" t="s">
        <v>1862</v>
      </c>
      <c r="G1254" s="54">
        <v>58100</v>
      </c>
      <c r="H1254" s="54" t="s">
        <v>2253</v>
      </c>
      <c r="I1254" s="54" t="s">
        <v>2262</v>
      </c>
      <c r="J1254" s="54" t="s">
        <v>2324</v>
      </c>
    </row>
    <row r="1255" spans="1:10">
      <c r="A1255" s="54" t="s">
        <v>1904</v>
      </c>
      <c r="B1255" s="54" t="s">
        <v>3287</v>
      </c>
      <c r="C1255" s="54" t="s">
        <v>2228</v>
      </c>
      <c r="E1255" s="54" t="s">
        <v>2234</v>
      </c>
      <c r="F1255" s="54" t="s">
        <v>1905</v>
      </c>
      <c r="G1255" s="54">
        <v>86800</v>
      </c>
      <c r="H1255" s="54" t="s">
        <v>2251</v>
      </c>
      <c r="I1255" s="54" t="s">
        <v>2262</v>
      </c>
      <c r="J1255" s="54" t="s">
        <v>2440</v>
      </c>
    </row>
    <row r="1256" spans="1:10">
      <c r="A1256" s="54" t="s">
        <v>1906</v>
      </c>
      <c r="B1256" s="54" t="s">
        <v>3288</v>
      </c>
      <c r="C1256" s="54" t="s">
        <v>2228</v>
      </c>
      <c r="E1256" s="54" t="s">
        <v>2261</v>
      </c>
      <c r="F1256" s="54" t="s">
        <v>1905</v>
      </c>
      <c r="G1256" s="54">
        <v>117600</v>
      </c>
      <c r="H1256" s="54" t="s">
        <v>2248</v>
      </c>
      <c r="I1256" s="54" t="s">
        <v>2232</v>
      </c>
      <c r="J1256" s="54" t="s">
        <v>2440</v>
      </c>
    </row>
    <row r="1257" spans="1:10">
      <c r="A1257" s="54" t="s">
        <v>1907</v>
      </c>
      <c r="B1257" s="54" t="s">
        <v>3288</v>
      </c>
      <c r="C1257" s="54" t="s">
        <v>2228</v>
      </c>
      <c r="E1257" s="54" t="s">
        <v>2261</v>
      </c>
      <c r="F1257" s="54" t="s">
        <v>1905</v>
      </c>
      <c r="G1257" s="54">
        <v>110200</v>
      </c>
      <c r="H1257" s="54" t="s">
        <v>2248</v>
      </c>
      <c r="I1257" s="54" t="s">
        <v>2232</v>
      </c>
      <c r="J1257" s="54" t="s">
        <v>2440</v>
      </c>
    </row>
    <row r="1258" spans="1:10">
      <c r="A1258" s="54" t="s">
        <v>1908</v>
      </c>
      <c r="B1258" s="54" t="s">
        <v>3289</v>
      </c>
      <c r="C1258" s="54" t="s">
        <v>2228</v>
      </c>
      <c r="E1258" s="54" t="s">
        <v>2234</v>
      </c>
      <c r="F1258" s="54" t="s">
        <v>1905</v>
      </c>
      <c r="G1258" s="54">
        <v>99000</v>
      </c>
      <c r="H1258" s="54" t="s">
        <v>2236</v>
      </c>
      <c r="I1258" s="54" t="s">
        <v>2232</v>
      </c>
      <c r="J1258" s="54" t="s">
        <v>2455</v>
      </c>
    </row>
    <row r="1259" spans="1:10">
      <c r="A1259" s="54" t="s">
        <v>1909</v>
      </c>
      <c r="B1259" s="54" t="s">
        <v>3132</v>
      </c>
      <c r="C1259" s="54" t="s">
        <v>2228</v>
      </c>
      <c r="E1259" s="54" t="s">
        <v>2250</v>
      </c>
      <c r="F1259" s="54" t="s">
        <v>1905</v>
      </c>
      <c r="G1259" s="54">
        <v>154000</v>
      </c>
      <c r="H1259" s="54" t="s">
        <v>2233</v>
      </c>
      <c r="I1259" s="54" t="s">
        <v>2265</v>
      </c>
      <c r="J1259" s="54" t="s">
        <v>2403</v>
      </c>
    </row>
    <row r="1260" spans="1:10">
      <c r="A1260" s="54" t="s">
        <v>1911</v>
      </c>
      <c r="B1260" s="54" t="s">
        <v>3290</v>
      </c>
      <c r="C1260" s="54" t="s">
        <v>2228</v>
      </c>
      <c r="E1260" s="54" t="s">
        <v>2246</v>
      </c>
      <c r="F1260" s="54" t="s">
        <v>1912</v>
      </c>
      <c r="G1260" s="54">
        <v>25500</v>
      </c>
      <c r="H1260" s="54" t="s">
        <v>2240</v>
      </c>
      <c r="I1260" s="54" t="s">
        <v>2254</v>
      </c>
      <c r="J1260" s="54" t="s">
        <v>2299</v>
      </c>
    </row>
    <row r="1261" spans="1:10">
      <c r="A1261" s="54" t="s">
        <v>1913</v>
      </c>
      <c r="B1261" s="54" t="s">
        <v>3291</v>
      </c>
      <c r="C1261" s="54" t="s">
        <v>2228</v>
      </c>
      <c r="E1261" s="54" t="s">
        <v>2237</v>
      </c>
      <c r="F1261" s="54" t="s">
        <v>1912</v>
      </c>
      <c r="G1261" s="54">
        <v>39200</v>
      </c>
      <c r="H1261" s="54" t="s">
        <v>2248</v>
      </c>
      <c r="I1261" s="54" t="s">
        <v>2257</v>
      </c>
      <c r="J1261" s="54" t="s">
        <v>2294</v>
      </c>
    </row>
    <row r="1262" spans="1:10">
      <c r="A1262" s="54" t="s">
        <v>1914</v>
      </c>
      <c r="B1262" s="54" t="s">
        <v>3246</v>
      </c>
      <c r="C1262" s="54" t="s">
        <v>2228</v>
      </c>
      <c r="E1262" s="54" t="s">
        <v>2255</v>
      </c>
      <c r="F1262" s="54" t="s">
        <v>1912</v>
      </c>
      <c r="G1262" s="54">
        <v>35200</v>
      </c>
      <c r="H1262" s="54" t="s">
        <v>2251</v>
      </c>
      <c r="I1262" s="54" t="s">
        <v>2257</v>
      </c>
      <c r="J1262" s="54" t="s">
        <v>2299</v>
      </c>
    </row>
    <row r="1263" spans="1:10">
      <c r="A1263" s="54" t="s">
        <v>1915</v>
      </c>
      <c r="B1263" s="54" t="s">
        <v>2628</v>
      </c>
      <c r="C1263" s="54" t="s">
        <v>2228</v>
      </c>
      <c r="E1263" s="54" t="s">
        <v>2237</v>
      </c>
      <c r="F1263" s="54" t="s">
        <v>1912</v>
      </c>
      <c r="G1263" s="54">
        <v>40800</v>
      </c>
      <c r="H1263" s="54" t="s">
        <v>2236</v>
      </c>
      <c r="I1263" s="54" t="s">
        <v>2235</v>
      </c>
      <c r="J1263" s="54" t="s">
        <v>2327</v>
      </c>
    </row>
    <row r="1264" spans="1:10">
      <c r="A1264" s="54" t="s">
        <v>1916</v>
      </c>
      <c r="B1264" s="54" t="s">
        <v>2671</v>
      </c>
      <c r="C1264" s="54" t="s">
        <v>2228</v>
      </c>
      <c r="E1264" s="54" t="s">
        <v>2241</v>
      </c>
      <c r="F1264" s="54" t="s">
        <v>1912</v>
      </c>
      <c r="G1264" s="54">
        <v>45400</v>
      </c>
      <c r="H1264" s="54" t="s">
        <v>2236</v>
      </c>
      <c r="I1264" s="54" t="s">
        <v>2235</v>
      </c>
      <c r="J1264" s="54" t="s">
        <v>2316</v>
      </c>
    </row>
    <row r="1265" spans="1:10">
      <c r="A1265" s="54" t="s">
        <v>1917</v>
      </c>
      <c r="B1265" s="54" t="s">
        <v>3292</v>
      </c>
      <c r="C1265" s="54" t="s">
        <v>2228</v>
      </c>
      <c r="E1265" s="54" t="s">
        <v>2241</v>
      </c>
      <c r="F1265" s="54" t="s">
        <v>1912</v>
      </c>
      <c r="G1265" s="54">
        <v>45000</v>
      </c>
      <c r="H1265" s="54" t="s">
        <v>2236</v>
      </c>
      <c r="I1265" s="54" t="s">
        <v>2235</v>
      </c>
      <c r="J1265" s="54" t="s">
        <v>2348</v>
      </c>
    </row>
    <row r="1266" spans="1:10">
      <c r="A1266" s="54" t="s">
        <v>1918</v>
      </c>
      <c r="B1266" s="54" t="s">
        <v>2630</v>
      </c>
      <c r="C1266" s="54" t="s">
        <v>2228</v>
      </c>
      <c r="E1266" s="54" t="s">
        <v>2255</v>
      </c>
      <c r="F1266" s="54" t="s">
        <v>1912</v>
      </c>
      <c r="G1266" s="54">
        <v>35600</v>
      </c>
      <c r="H1266" s="54" t="s">
        <v>2251</v>
      </c>
      <c r="I1266" s="54" t="s">
        <v>2235</v>
      </c>
      <c r="J1266" s="54" t="s">
        <v>2316</v>
      </c>
    </row>
    <row r="1267" spans="1:10">
      <c r="A1267" s="54" t="s">
        <v>1919</v>
      </c>
      <c r="B1267" s="54" t="s">
        <v>3293</v>
      </c>
      <c r="C1267" s="54" t="s">
        <v>2228</v>
      </c>
      <c r="E1267" s="54" t="s">
        <v>2237</v>
      </c>
      <c r="F1267" s="54" t="s">
        <v>1912</v>
      </c>
      <c r="G1267" s="54">
        <v>38000</v>
      </c>
      <c r="H1267" s="54" t="s">
        <v>2251</v>
      </c>
      <c r="I1267" s="54" t="s">
        <v>2235</v>
      </c>
      <c r="J1267" s="54" t="s">
        <v>2347</v>
      </c>
    </row>
    <row r="1268" spans="1:10">
      <c r="A1268" s="54" t="s">
        <v>1920</v>
      </c>
      <c r="B1268" s="54" t="s">
        <v>3294</v>
      </c>
      <c r="C1268" s="54" t="s">
        <v>2228</v>
      </c>
      <c r="E1268" s="54" t="s">
        <v>2255</v>
      </c>
      <c r="F1268" s="54" t="s">
        <v>1912</v>
      </c>
      <c r="G1268" s="54">
        <v>34100</v>
      </c>
      <c r="H1268" s="54" t="s">
        <v>2245</v>
      </c>
      <c r="I1268" s="54" t="s">
        <v>2235</v>
      </c>
      <c r="J1268" s="54" t="s">
        <v>2456</v>
      </c>
    </row>
    <row r="1269" spans="1:10">
      <c r="A1269" s="54" t="s">
        <v>1921</v>
      </c>
      <c r="B1269" s="54" t="s">
        <v>2748</v>
      </c>
      <c r="C1269" s="54" t="s">
        <v>2228</v>
      </c>
      <c r="E1269" s="54" t="s">
        <v>2241</v>
      </c>
      <c r="F1269" s="54" t="s">
        <v>1912</v>
      </c>
      <c r="G1269" s="54">
        <v>47500</v>
      </c>
      <c r="H1269" s="54" t="s">
        <v>2248</v>
      </c>
      <c r="I1269" s="54" t="s">
        <v>2258</v>
      </c>
      <c r="J1269" s="54" t="s">
        <v>2316</v>
      </c>
    </row>
    <row r="1270" spans="1:10">
      <c r="A1270" s="54" t="s">
        <v>1922</v>
      </c>
      <c r="B1270" s="54" t="s">
        <v>2643</v>
      </c>
      <c r="C1270" s="54" t="s">
        <v>2228</v>
      </c>
      <c r="E1270" s="54" t="s">
        <v>2237</v>
      </c>
      <c r="F1270" s="54" t="s">
        <v>1912</v>
      </c>
      <c r="G1270" s="54">
        <v>41900</v>
      </c>
      <c r="H1270" s="54" t="s">
        <v>2236</v>
      </c>
      <c r="I1270" s="54" t="s">
        <v>2258</v>
      </c>
      <c r="J1270" s="54" t="s">
        <v>2334</v>
      </c>
    </row>
    <row r="1271" spans="1:10">
      <c r="A1271" s="54" t="s">
        <v>1923</v>
      </c>
      <c r="B1271" s="54" t="s">
        <v>3295</v>
      </c>
      <c r="C1271" s="54" t="s">
        <v>2228</v>
      </c>
      <c r="E1271" s="54" t="s">
        <v>2234</v>
      </c>
      <c r="F1271" s="54" t="s">
        <v>1912</v>
      </c>
      <c r="G1271" s="54">
        <v>52100</v>
      </c>
      <c r="H1271" s="54" t="s">
        <v>2236</v>
      </c>
      <c r="I1271" s="54" t="s">
        <v>2258</v>
      </c>
      <c r="J1271" s="54" t="s">
        <v>2289</v>
      </c>
    </row>
    <row r="1272" spans="1:10">
      <c r="A1272" s="54" t="s">
        <v>1924</v>
      </c>
      <c r="B1272" s="54" t="s">
        <v>3260</v>
      </c>
      <c r="C1272" s="54" t="s">
        <v>2228</v>
      </c>
      <c r="E1272" s="54" t="s">
        <v>2255</v>
      </c>
      <c r="F1272" s="54" t="s">
        <v>1912</v>
      </c>
      <c r="G1272" s="54">
        <v>38800</v>
      </c>
      <c r="H1272" s="54" t="s">
        <v>2251</v>
      </c>
      <c r="I1272" s="54" t="s">
        <v>2258</v>
      </c>
      <c r="J1272" s="54" t="s">
        <v>2289</v>
      </c>
    </row>
    <row r="1273" spans="1:10">
      <c r="A1273" s="54" t="s">
        <v>1925</v>
      </c>
      <c r="B1273" s="54" t="s">
        <v>2703</v>
      </c>
      <c r="C1273" s="54" t="s">
        <v>2228</v>
      </c>
      <c r="E1273" s="54" t="s">
        <v>2237</v>
      </c>
      <c r="F1273" s="54" t="s">
        <v>1912</v>
      </c>
      <c r="G1273" s="54">
        <v>43100</v>
      </c>
      <c r="H1273" s="54" t="s">
        <v>2251</v>
      </c>
      <c r="I1273" s="54" t="s">
        <v>2258</v>
      </c>
      <c r="J1273" s="54" t="s">
        <v>2318</v>
      </c>
    </row>
    <row r="1274" spans="1:10">
      <c r="A1274" s="54" t="s">
        <v>1926</v>
      </c>
      <c r="B1274" s="54" t="s">
        <v>2779</v>
      </c>
      <c r="C1274" s="54" t="s">
        <v>2228</v>
      </c>
      <c r="E1274" s="54" t="s">
        <v>2255</v>
      </c>
      <c r="F1274" s="54" t="s">
        <v>1912</v>
      </c>
      <c r="G1274" s="54">
        <v>44600</v>
      </c>
      <c r="H1274" s="54" t="s">
        <v>2245</v>
      </c>
      <c r="I1274" s="54" t="s">
        <v>2258</v>
      </c>
      <c r="J1274" s="54" t="s">
        <v>2397</v>
      </c>
    </row>
    <row r="1275" spans="1:10">
      <c r="A1275" s="54" t="s">
        <v>1927</v>
      </c>
      <c r="B1275" s="54" t="s">
        <v>3296</v>
      </c>
      <c r="C1275" s="54" t="s">
        <v>2228</v>
      </c>
      <c r="E1275" s="54" t="s">
        <v>2237</v>
      </c>
      <c r="F1275" s="54" t="s">
        <v>1912</v>
      </c>
      <c r="G1275" s="54">
        <v>45600</v>
      </c>
      <c r="H1275" s="54" t="s">
        <v>2245</v>
      </c>
      <c r="I1275" s="54" t="s">
        <v>2258</v>
      </c>
      <c r="J1275" s="54" t="s">
        <v>2456</v>
      </c>
    </row>
    <row r="1276" spans="1:10">
      <c r="A1276" s="54" t="s">
        <v>1928</v>
      </c>
      <c r="B1276" s="54" t="s">
        <v>3062</v>
      </c>
      <c r="C1276" s="54" t="s">
        <v>2228</v>
      </c>
      <c r="E1276" s="54" t="s">
        <v>2234</v>
      </c>
      <c r="F1276" s="54" t="s">
        <v>1912</v>
      </c>
      <c r="G1276" s="54">
        <v>58600</v>
      </c>
      <c r="H1276" s="54" t="s">
        <v>2248</v>
      </c>
      <c r="I1276" s="54" t="s">
        <v>2260</v>
      </c>
      <c r="J1276" s="54" t="s">
        <v>2289</v>
      </c>
    </row>
    <row r="1277" spans="1:10">
      <c r="A1277" s="54" t="s">
        <v>1929</v>
      </c>
      <c r="B1277" s="54" t="s">
        <v>3297</v>
      </c>
      <c r="C1277" s="54" t="s">
        <v>2228</v>
      </c>
      <c r="E1277" s="54" t="s">
        <v>2237</v>
      </c>
      <c r="F1277" s="54" t="s">
        <v>1912</v>
      </c>
      <c r="G1277" s="54">
        <v>47300</v>
      </c>
      <c r="H1277" s="54" t="s">
        <v>2251</v>
      </c>
      <c r="I1277" s="54" t="s">
        <v>2260</v>
      </c>
      <c r="J1277" s="54" t="s">
        <v>2353</v>
      </c>
    </row>
    <row r="1278" spans="1:10">
      <c r="A1278" s="54" t="s">
        <v>1930</v>
      </c>
      <c r="B1278" s="54" t="s">
        <v>3298</v>
      </c>
      <c r="C1278" s="54" t="s">
        <v>2228</v>
      </c>
      <c r="E1278" s="54" t="s">
        <v>2234</v>
      </c>
      <c r="F1278" s="54" t="s">
        <v>1912</v>
      </c>
      <c r="G1278" s="54">
        <v>64600</v>
      </c>
      <c r="H1278" s="54" t="s">
        <v>2248</v>
      </c>
      <c r="I1278" s="54" t="s">
        <v>2262</v>
      </c>
      <c r="J1278" s="54" t="s">
        <v>2399</v>
      </c>
    </row>
    <row r="1279" spans="1:10">
      <c r="A1279" s="54" t="s">
        <v>1931</v>
      </c>
      <c r="B1279" s="54" t="s">
        <v>3299</v>
      </c>
      <c r="C1279" s="54" t="s">
        <v>2228</v>
      </c>
      <c r="E1279" s="54" t="s">
        <v>2241</v>
      </c>
      <c r="F1279" s="54" t="s">
        <v>1912</v>
      </c>
      <c r="G1279" s="54">
        <v>52200</v>
      </c>
      <c r="H1279" s="54" t="s">
        <v>2236</v>
      </c>
      <c r="I1279" s="54" t="s">
        <v>2262</v>
      </c>
      <c r="J1279" s="54" t="s">
        <v>2363</v>
      </c>
    </row>
    <row r="1280" spans="1:10">
      <c r="A1280" s="54" t="s">
        <v>1932</v>
      </c>
      <c r="B1280" s="54" t="s">
        <v>2696</v>
      </c>
      <c r="C1280" s="54" t="s">
        <v>2228</v>
      </c>
      <c r="E1280" s="54" t="s">
        <v>2234</v>
      </c>
      <c r="F1280" s="54" t="s">
        <v>1912</v>
      </c>
      <c r="G1280" s="54">
        <v>69400</v>
      </c>
      <c r="H1280" s="54" t="s">
        <v>2248</v>
      </c>
      <c r="I1280" s="54" t="s">
        <v>2264</v>
      </c>
      <c r="J1280" s="54" t="s">
        <v>2363</v>
      </c>
    </row>
    <row r="1281" spans="1:10">
      <c r="A1281" s="54" t="s">
        <v>1933</v>
      </c>
      <c r="B1281" s="54" t="s">
        <v>2697</v>
      </c>
      <c r="C1281" s="54" t="s">
        <v>2228</v>
      </c>
      <c r="E1281" s="54" t="s">
        <v>2237</v>
      </c>
      <c r="F1281" s="54" t="s">
        <v>1912</v>
      </c>
      <c r="G1281" s="54">
        <v>46700</v>
      </c>
      <c r="H1281" s="54" t="s">
        <v>2251</v>
      </c>
      <c r="I1281" s="54" t="s">
        <v>2264</v>
      </c>
      <c r="J1281" s="54" t="s">
        <v>2341</v>
      </c>
    </row>
    <row r="1282" spans="1:10">
      <c r="A1282" s="54" t="s">
        <v>1934</v>
      </c>
      <c r="B1282" s="54" t="s">
        <v>2698</v>
      </c>
      <c r="C1282" s="54" t="s">
        <v>2228</v>
      </c>
      <c r="E1282" s="54" t="s">
        <v>2255</v>
      </c>
      <c r="F1282" s="54" t="s">
        <v>1912</v>
      </c>
      <c r="G1282" s="54">
        <v>44100</v>
      </c>
      <c r="H1282" s="54" t="s">
        <v>2245</v>
      </c>
      <c r="I1282" s="54" t="s">
        <v>2264</v>
      </c>
      <c r="J1282" s="54" t="s">
        <v>2364</v>
      </c>
    </row>
    <row r="1283" spans="1:10">
      <c r="A1283" s="54" t="s">
        <v>1936</v>
      </c>
      <c r="B1283" s="54" t="s">
        <v>3300</v>
      </c>
      <c r="C1283" s="54" t="s">
        <v>2228</v>
      </c>
      <c r="E1283" s="54" t="s">
        <v>2255</v>
      </c>
      <c r="F1283" s="54" t="s">
        <v>1912</v>
      </c>
      <c r="G1283" s="54">
        <v>50700</v>
      </c>
      <c r="H1283" s="54" t="s">
        <v>2245</v>
      </c>
      <c r="I1283" s="54" t="s">
        <v>2232</v>
      </c>
      <c r="J1283" s="54" t="s">
        <v>2457</v>
      </c>
    </row>
    <row r="1284" spans="1:10">
      <c r="A1284" s="54" t="s">
        <v>1937</v>
      </c>
      <c r="B1284" s="54" t="s">
        <v>3301</v>
      </c>
      <c r="C1284" s="54" t="s">
        <v>2228</v>
      </c>
      <c r="E1284" s="54" t="s">
        <v>2237</v>
      </c>
      <c r="F1284" s="54" t="s">
        <v>1912</v>
      </c>
      <c r="G1284" s="54">
        <v>54500</v>
      </c>
      <c r="H1284" s="54" t="s">
        <v>2251</v>
      </c>
      <c r="I1284" s="54" t="s">
        <v>2265</v>
      </c>
      <c r="J1284" s="54" t="s">
        <v>2405</v>
      </c>
    </row>
    <row r="1285" spans="1:10">
      <c r="A1285" s="68" t="s">
        <v>5912</v>
      </c>
      <c r="B1285" s="54" t="s">
        <v>3504</v>
      </c>
      <c r="C1285" s="54" t="s">
        <v>2228</v>
      </c>
      <c r="E1285" s="54" t="s">
        <v>2241</v>
      </c>
      <c r="F1285" s="54" t="s">
        <v>1940</v>
      </c>
      <c r="G1285" s="54">
        <v>86200</v>
      </c>
      <c r="H1285" s="54" t="s">
        <v>2233</v>
      </c>
      <c r="I1285" s="54" t="s">
        <v>2260</v>
      </c>
      <c r="J1285" s="54" t="s">
        <v>2307</v>
      </c>
    </row>
    <row r="1286" spans="1:10">
      <c r="A1286" s="54" t="s">
        <v>1939</v>
      </c>
      <c r="B1286" s="54" t="s">
        <v>3302</v>
      </c>
      <c r="C1286" s="54" t="s">
        <v>2228</v>
      </c>
      <c r="E1286" s="54" t="s">
        <v>2237</v>
      </c>
      <c r="F1286" s="54" t="s">
        <v>1940</v>
      </c>
      <c r="G1286" s="54">
        <v>78800</v>
      </c>
      <c r="H1286" s="54" t="s">
        <v>2253</v>
      </c>
      <c r="I1286" s="54" t="s">
        <v>2260</v>
      </c>
      <c r="J1286" s="54" t="s">
        <v>2309</v>
      </c>
    </row>
    <row r="1287" spans="1:10">
      <c r="A1287" s="54" t="s">
        <v>248</v>
      </c>
      <c r="B1287" s="54" t="s">
        <v>3303</v>
      </c>
      <c r="C1287" s="54" t="s">
        <v>2228</v>
      </c>
      <c r="E1287" s="54" t="s">
        <v>2270</v>
      </c>
      <c r="F1287" s="54" t="s">
        <v>249</v>
      </c>
      <c r="G1287" s="54">
        <v>17000</v>
      </c>
      <c r="H1287" s="54" t="s">
        <v>2269</v>
      </c>
      <c r="I1287" s="54" t="s">
        <v>2266</v>
      </c>
      <c r="J1287" s="54" t="s">
        <v>2458</v>
      </c>
    </row>
    <row r="1288" spans="1:10">
      <c r="A1288" s="54" t="s">
        <v>252</v>
      </c>
      <c r="B1288" s="54" t="s">
        <v>3304</v>
      </c>
      <c r="C1288" s="54" t="s">
        <v>2228</v>
      </c>
      <c r="E1288" s="54" t="s">
        <v>2267</v>
      </c>
      <c r="F1288" s="54" t="s">
        <v>249</v>
      </c>
      <c r="G1288" s="54">
        <v>17700</v>
      </c>
      <c r="H1288" s="54" t="s">
        <v>2269</v>
      </c>
      <c r="I1288" s="54" t="s">
        <v>2266</v>
      </c>
      <c r="J1288" s="54" t="s">
        <v>2459</v>
      </c>
    </row>
    <row r="1289" spans="1:10">
      <c r="A1289" s="54" t="s">
        <v>254</v>
      </c>
      <c r="B1289" s="54" t="s">
        <v>3305</v>
      </c>
      <c r="C1289" s="54" t="s">
        <v>2228</v>
      </c>
      <c r="E1289" s="54" t="s">
        <v>2246</v>
      </c>
      <c r="F1289" s="54" t="s">
        <v>249</v>
      </c>
      <c r="G1289" s="54">
        <v>24800</v>
      </c>
      <c r="H1289" s="54" t="s">
        <v>2272</v>
      </c>
      <c r="I1289" s="54" t="s">
        <v>2252</v>
      </c>
      <c r="J1289" s="54" t="s">
        <v>2460</v>
      </c>
    </row>
    <row r="1290" spans="1:10">
      <c r="A1290" s="54" t="s">
        <v>255</v>
      </c>
      <c r="B1290" s="54" t="s">
        <v>3306</v>
      </c>
      <c r="C1290" s="54" t="s">
        <v>2228</v>
      </c>
      <c r="E1290" s="54" t="s">
        <v>2246</v>
      </c>
      <c r="F1290" s="54" t="s">
        <v>249</v>
      </c>
      <c r="G1290" s="54">
        <v>23500</v>
      </c>
      <c r="H1290" s="54" t="s">
        <v>2269</v>
      </c>
      <c r="I1290" s="54" t="s">
        <v>2252</v>
      </c>
      <c r="J1290" s="54" t="s">
        <v>2461</v>
      </c>
    </row>
    <row r="1291" spans="1:10">
      <c r="A1291" s="54" t="s">
        <v>257</v>
      </c>
      <c r="B1291" s="54" t="s">
        <v>3307</v>
      </c>
      <c r="C1291" s="54" t="s">
        <v>2228</v>
      </c>
      <c r="E1291" s="54" t="s">
        <v>2249</v>
      </c>
      <c r="F1291" s="54" t="s">
        <v>249</v>
      </c>
      <c r="G1291" s="54">
        <v>42300</v>
      </c>
      <c r="H1291" s="54" t="s">
        <v>2272</v>
      </c>
      <c r="I1291" s="54" t="s">
        <v>2254</v>
      </c>
      <c r="J1291" s="54" t="s">
        <v>2462</v>
      </c>
    </row>
    <row r="1292" spans="1:10">
      <c r="A1292" s="54" t="s">
        <v>258</v>
      </c>
      <c r="B1292" s="54" t="s">
        <v>3308</v>
      </c>
      <c r="C1292" s="54" t="s">
        <v>2228</v>
      </c>
      <c r="E1292" s="54" t="s">
        <v>2255</v>
      </c>
      <c r="F1292" s="54" t="s">
        <v>249</v>
      </c>
      <c r="G1292" s="54">
        <v>38100</v>
      </c>
      <c r="H1292" s="54" t="s">
        <v>2251</v>
      </c>
      <c r="I1292" s="54" t="s">
        <v>2257</v>
      </c>
      <c r="J1292" s="54" t="s">
        <v>2463</v>
      </c>
    </row>
    <row r="1293" spans="1:10">
      <c r="A1293" s="54" t="s">
        <v>2134</v>
      </c>
      <c r="B1293" s="54" t="s">
        <v>3309</v>
      </c>
      <c r="C1293" s="54" t="s">
        <v>2228</v>
      </c>
      <c r="E1293" s="54" t="s">
        <v>2249</v>
      </c>
      <c r="F1293" s="54" t="s">
        <v>249</v>
      </c>
      <c r="G1293" s="54">
        <v>33200</v>
      </c>
      <c r="H1293" s="54" t="s">
        <v>2245</v>
      </c>
      <c r="I1293" s="54" t="s">
        <v>2257</v>
      </c>
      <c r="J1293" s="54" t="s">
        <v>2464</v>
      </c>
    </row>
    <row r="1294" spans="1:10">
      <c r="A1294" s="54" t="s">
        <v>260</v>
      </c>
      <c r="B1294" s="54" t="s">
        <v>3310</v>
      </c>
      <c r="C1294" s="54" t="s">
        <v>2228</v>
      </c>
      <c r="E1294" s="54" t="s">
        <v>2246</v>
      </c>
      <c r="F1294" s="54" t="s">
        <v>249</v>
      </c>
      <c r="G1294" s="54">
        <v>28500</v>
      </c>
      <c r="H1294" s="54" t="s">
        <v>2240</v>
      </c>
      <c r="I1294" s="54" t="s">
        <v>2257</v>
      </c>
      <c r="J1294" s="54" t="s">
        <v>2460</v>
      </c>
    </row>
    <row r="1295" spans="1:10">
      <c r="A1295" s="54" t="s">
        <v>261</v>
      </c>
      <c r="B1295" s="54" t="s">
        <v>3311</v>
      </c>
      <c r="C1295" s="54" t="s">
        <v>2228</v>
      </c>
      <c r="E1295" s="54" t="s">
        <v>2246</v>
      </c>
      <c r="F1295" s="54" t="s">
        <v>262</v>
      </c>
      <c r="G1295" s="54">
        <v>25900</v>
      </c>
      <c r="H1295" s="54" t="s">
        <v>2269</v>
      </c>
      <c r="I1295" s="54" t="s">
        <v>2252</v>
      </c>
      <c r="J1295" s="54" t="s">
        <v>2465</v>
      </c>
    </row>
    <row r="1296" spans="1:10">
      <c r="A1296" s="54" t="s">
        <v>264</v>
      </c>
      <c r="B1296" s="54" t="s">
        <v>3307</v>
      </c>
      <c r="C1296" s="54" t="s">
        <v>2228</v>
      </c>
      <c r="E1296" s="54" t="s">
        <v>2249</v>
      </c>
      <c r="F1296" s="54" t="s">
        <v>262</v>
      </c>
      <c r="G1296" s="54">
        <v>46200</v>
      </c>
      <c r="H1296" s="54" t="s">
        <v>2272</v>
      </c>
      <c r="I1296" s="54" t="s">
        <v>2254</v>
      </c>
      <c r="J1296" s="54" t="s">
        <v>2462</v>
      </c>
    </row>
    <row r="1297" spans="1:10">
      <c r="A1297" s="54" t="s">
        <v>265</v>
      </c>
      <c r="B1297" s="54" t="s">
        <v>3308</v>
      </c>
      <c r="C1297" s="54" t="s">
        <v>2228</v>
      </c>
      <c r="E1297" s="54" t="s">
        <v>2255</v>
      </c>
      <c r="F1297" s="54" t="s">
        <v>262</v>
      </c>
      <c r="G1297" s="54">
        <v>36500</v>
      </c>
      <c r="H1297" s="54" t="s">
        <v>2251</v>
      </c>
      <c r="I1297" s="54" t="s">
        <v>2257</v>
      </c>
      <c r="J1297" s="54" t="s">
        <v>2463</v>
      </c>
    </row>
    <row r="1298" spans="1:10">
      <c r="A1298" s="54" t="s">
        <v>266</v>
      </c>
      <c r="B1298" s="54" t="s">
        <v>3312</v>
      </c>
      <c r="C1298" s="54" t="s">
        <v>2228</v>
      </c>
      <c r="E1298" s="54" t="s">
        <v>2249</v>
      </c>
      <c r="F1298" s="54" t="s">
        <v>262</v>
      </c>
      <c r="G1298" s="54">
        <v>36700</v>
      </c>
      <c r="H1298" s="54" t="s">
        <v>2245</v>
      </c>
      <c r="I1298" s="54" t="s">
        <v>2257</v>
      </c>
      <c r="J1298" s="54" t="s">
        <v>2463</v>
      </c>
    </row>
    <row r="1299" spans="1:10">
      <c r="A1299" s="54" t="s">
        <v>500</v>
      </c>
      <c r="B1299" s="54" t="s">
        <v>3313</v>
      </c>
      <c r="C1299" s="54" t="s">
        <v>2228</v>
      </c>
      <c r="E1299" s="54" t="s">
        <v>2246</v>
      </c>
      <c r="F1299" s="54" t="s">
        <v>501</v>
      </c>
      <c r="G1299" s="54">
        <v>38000</v>
      </c>
      <c r="H1299" s="54" t="s">
        <v>2240</v>
      </c>
      <c r="I1299" s="54" t="s">
        <v>2257</v>
      </c>
      <c r="J1299" s="54" t="s">
        <v>2466</v>
      </c>
    </row>
    <row r="1300" spans="1:10">
      <c r="A1300" s="54" t="s">
        <v>502</v>
      </c>
      <c r="B1300" s="54" t="s">
        <v>3314</v>
      </c>
      <c r="C1300" s="54" t="s">
        <v>2228</v>
      </c>
      <c r="E1300" s="54" t="s">
        <v>2246</v>
      </c>
      <c r="F1300" s="54" t="s">
        <v>501</v>
      </c>
      <c r="G1300" s="54">
        <v>43100</v>
      </c>
      <c r="H1300" s="54" t="s">
        <v>2240</v>
      </c>
      <c r="I1300" s="54" t="s">
        <v>2235</v>
      </c>
      <c r="J1300" s="54" t="s">
        <v>2467</v>
      </c>
    </row>
    <row r="1301" spans="1:10">
      <c r="A1301" s="54" t="s">
        <v>503</v>
      </c>
      <c r="B1301" s="54" t="s">
        <v>3315</v>
      </c>
      <c r="C1301" s="54" t="s">
        <v>2228</v>
      </c>
      <c r="E1301" s="54" t="s">
        <v>2249</v>
      </c>
      <c r="F1301" s="54" t="s">
        <v>501</v>
      </c>
      <c r="G1301" s="54">
        <v>42900</v>
      </c>
      <c r="H1301" s="54" t="s">
        <v>2272</v>
      </c>
      <c r="I1301" s="54" t="s">
        <v>2235</v>
      </c>
      <c r="J1301" s="54" t="s">
        <v>2468</v>
      </c>
    </row>
    <row r="1302" spans="1:10">
      <c r="A1302" s="54" t="s">
        <v>7</v>
      </c>
      <c r="B1302" s="54" t="s">
        <v>3316</v>
      </c>
      <c r="C1302" s="54" t="s">
        <v>2287</v>
      </c>
      <c r="E1302" s="54" t="s">
        <v>2246</v>
      </c>
      <c r="F1302" s="54" t="s">
        <v>2078</v>
      </c>
      <c r="G1302" s="54">
        <v>31600</v>
      </c>
      <c r="H1302" s="54" t="s">
        <v>2243</v>
      </c>
      <c r="I1302" s="54" t="s">
        <v>2282</v>
      </c>
      <c r="J1302" s="54" t="s">
        <v>2469</v>
      </c>
    </row>
    <row r="1303" spans="1:10">
      <c r="A1303" s="54" t="s">
        <v>9</v>
      </c>
      <c r="B1303" s="54" t="s">
        <v>3317</v>
      </c>
      <c r="C1303" s="54" t="s">
        <v>2287</v>
      </c>
      <c r="E1303" s="54" t="s">
        <v>2246</v>
      </c>
      <c r="F1303" s="54" t="s">
        <v>2078</v>
      </c>
      <c r="G1303" s="54">
        <v>33800</v>
      </c>
      <c r="H1303" s="54" t="s">
        <v>2243</v>
      </c>
      <c r="I1303" s="54" t="s">
        <v>2283</v>
      </c>
      <c r="J1303" s="54" t="s">
        <v>2470</v>
      </c>
    </row>
    <row r="1304" spans="1:10">
      <c r="A1304" s="54" t="s">
        <v>11</v>
      </c>
      <c r="B1304" s="54" t="s">
        <v>3318</v>
      </c>
      <c r="C1304" s="54" t="s">
        <v>2287</v>
      </c>
      <c r="E1304" s="54" t="s">
        <v>2246</v>
      </c>
      <c r="F1304" s="54" t="s">
        <v>2078</v>
      </c>
      <c r="G1304" s="54">
        <v>37900</v>
      </c>
      <c r="H1304" s="54" t="s">
        <v>2243</v>
      </c>
      <c r="I1304" s="54" t="s">
        <v>2284</v>
      </c>
      <c r="J1304" s="54" t="s">
        <v>2471</v>
      </c>
    </row>
    <row r="1305" spans="1:10">
      <c r="A1305" s="54" t="s">
        <v>12</v>
      </c>
      <c r="B1305" s="54" t="s">
        <v>3319</v>
      </c>
      <c r="C1305" s="54" t="s">
        <v>2287</v>
      </c>
      <c r="E1305" s="54" t="s">
        <v>2246</v>
      </c>
      <c r="F1305" s="54" t="s">
        <v>2078</v>
      </c>
      <c r="G1305" s="54">
        <v>41400</v>
      </c>
      <c r="H1305" s="54" t="s">
        <v>2243</v>
      </c>
      <c r="I1305" s="54" t="s">
        <v>2283</v>
      </c>
      <c r="J1305" s="54" t="s">
        <v>2472</v>
      </c>
    </row>
    <row r="1306" spans="1:10">
      <c r="A1306" s="54" t="s">
        <v>13</v>
      </c>
      <c r="B1306" s="54" t="s">
        <v>3320</v>
      </c>
      <c r="C1306" s="54" t="s">
        <v>2287</v>
      </c>
      <c r="E1306" s="54" t="s">
        <v>2246</v>
      </c>
      <c r="F1306" s="54" t="s">
        <v>2078</v>
      </c>
      <c r="G1306" s="54">
        <v>39900</v>
      </c>
      <c r="H1306" s="54" t="s">
        <v>2243</v>
      </c>
      <c r="I1306" s="54" t="s">
        <v>2285</v>
      </c>
      <c r="J1306" s="54" t="s">
        <v>2473</v>
      </c>
    </row>
    <row r="1307" spans="1:10">
      <c r="A1307" s="54" t="s">
        <v>14</v>
      </c>
      <c r="B1307" s="54" t="s">
        <v>3321</v>
      </c>
      <c r="C1307" s="54" t="s">
        <v>2287</v>
      </c>
      <c r="E1307" s="54" t="s">
        <v>2255</v>
      </c>
      <c r="F1307" s="54" t="s">
        <v>2078</v>
      </c>
      <c r="G1307" s="54">
        <v>48800</v>
      </c>
      <c r="H1307" s="54" t="s">
        <v>2243</v>
      </c>
      <c r="I1307" s="54" t="s">
        <v>2285</v>
      </c>
      <c r="J1307" s="54" t="s">
        <v>2474</v>
      </c>
    </row>
    <row r="1308" spans="1:10">
      <c r="A1308" s="54" t="s">
        <v>16</v>
      </c>
      <c r="B1308" s="54" t="s">
        <v>3322</v>
      </c>
      <c r="C1308" s="54" t="s">
        <v>2287</v>
      </c>
      <c r="E1308" s="54" t="s">
        <v>2237</v>
      </c>
      <c r="F1308" s="54" t="s">
        <v>2078</v>
      </c>
      <c r="G1308" s="54">
        <v>55100</v>
      </c>
      <c r="H1308" s="54" t="s">
        <v>2243</v>
      </c>
      <c r="I1308" s="54" t="s">
        <v>2285</v>
      </c>
      <c r="J1308" s="54" t="s">
        <v>2475</v>
      </c>
    </row>
    <row r="1309" spans="1:10">
      <c r="A1309" s="54" t="s">
        <v>17</v>
      </c>
      <c r="B1309" s="54" t="s">
        <v>3323</v>
      </c>
      <c r="C1309" s="54" t="s">
        <v>2287</v>
      </c>
      <c r="E1309" s="54" t="s">
        <v>2234</v>
      </c>
      <c r="F1309" s="54" t="s">
        <v>2078</v>
      </c>
      <c r="G1309" s="54">
        <v>74900</v>
      </c>
      <c r="H1309" s="54" t="s">
        <v>2243</v>
      </c>
      <c r="I1309" s="54" t="s">
        <v>2285</v>
      </c>
      <c r="J1309" s="54" t="s">
        <v>2476</v>
      </c>
    </row>
    <row r="1310" spans="1:10">
      <c r="A1310" s="54" t="s">
        <v>18</v>
      </c>
      <c r="B1310" s="54" t="s">
        <v>3324</v>
      </c>
      <c r="C1310" s="54" t="s">
        <v>2287</v>
      </c>
      <c r="E1310" s="54" t="s">
        <v>2242</v>
      </c>
      <c r="F1310" s="54" t="s">
        <v>2078</v>
      </c>
      <c r="G1310" s="54">
        <v>78200</v>
      </c>
      <c r="H1310" s="54" t="s">
        <v>2243</v>
      </c>
      <c r="I1310" s="54" t="s">
        <v>2285</v>
      </c>
      <c r="J1310" s="54" t="s">
        <v>2477</v>
      </c>
    </row>
    <row r="1311" spans="1:10">
      <c r="A1311" s="54" t="s">
        <v>19</v>
      </c>
      <c r="B1311" s="54" t="s">
        <v>3325</v>
      </c>
      <c r="C1311" s="54" t="s">
        <v>2287</v>
      </c>
      <c r="E1311" s="54" t="s">
        <v>2237</v>
      </c>
      <c r="F1311" s="54" t="s">
        <v>2078</v>
      </c>
      <c r="G1311" s="54">
        <v>58000</v>
      </c>
      <c r="H1311" s="54" t="s">
        <v>2243</v>
      </c>
      <c r="I1311" s="54" t="s">
        <v>2285</v>
      </c>
      <c r="J1311" s="54" t="s">
        <v>2478</v>
      </c>
    </row>
    <row r="1312" spans="1:10">
      <c r="A1312" s="54" t="s">
        <v>21</v>
      </c>
      <c r="B1312" s="54" t="s">
        <v>3326</v>
      </c>
      <c r="C1312" s="54" t="s">
        <v>2287</v>
      </c>
      <c r="E1312" s="54" t="s">
        <v>2246</v>
      </c>
      <c r="F1312" s="54" t="s">
        <v>2078</v>
      </c>
      <c r="G1312" s="54">
        <v>44700</v>
      </c>
      <c r="H1312" s="54" t="s">
        <v>2243</v>
      </c>
      <c r="I1312" s="54" t="s">
        <v>2285</v>
      </c>
      <c r="J1312" s="54" t="s">
        <v>2479</v>
      </c>
    </row>
    <row r="1313" spans="1:10">
      <c r="A1313" s="54" t="s">
        <v>22</v>
      </c>
      <c r="B1313" s="54" t="s">
        <v>3327</v>
      </c>
      <c r="C1313" s="54" t="s">
        <v>2287</v>
      </c>
      <c r="E1313" s="54" t="s">
        <v>2255</v>
      </c>
      <c r="F1313" s="54" t="s">
        <v>2078</v>
      </c>
      <c r="G1313" s="54">
        <v>55600</v>
      </c>
      <c r="H1313" s="54" t="s">
        <v>2243</v>
      </c>
      <c r="I1313" s="54" t="s">
        <v>2285</v>
      </c>
      <c r="J1313" s="54" t="s">
        <v>2480</v>
      </c>
    </row>
    <row r="1314" spans="1:10">
      <c r="A1314" s="54" t="s">
        <v>23</v>
      </c>
      <c r="B1314" s="54" t="s">
        <v>3328</v>
      </c>
      <c r="C1314" s="54" t="s">
        <v>2287</v>
      </c>
      <c r="E1314" s="54" t="s">
        <v>2234</v>
      </c>
      <c r="F1314" s="54" t="s">
        <v>2078</v>
      </c>
      <c r="G1314" s="54">
        <v>63200</v>
      </c>
      <c r="H1314" s="54" t="s">
        <v>2243</v>
      </c>
      <c r="I1314" s="54" t="s">
        <v>2285</v>
      </c>
      <c r="J1314" s="54" t="s">
        <v>2480</v>
      </c>
    </row>
    <row r="1315" spans="1:10">
      <c r="A1315" s="54" t="s">
        <v>24</v>
      </c>
      <c r="B1315" s="54" t="s">
        <v>3329</v>
      </c>
      <c r="C1315" s="54" t="s">
        <v>2287</v>
      </c>
      <c r="E1315" s="54" t="s">
        <v>2242</v>
      </c>
      <c r="F1315" s="54" t="s">
        <v>2078</v>
      </c>
      <c r="G1315" s="54">
        <v>69300</v>
      </c>
      <c r="H1315" s="54" t="s">
        <v>2243</v>
      </c>
      <c r="I1315" s="54" t="s">
        <v>2285</v>
      </c>
      <c r="J1315" s="54" t="s">
        <v>2481</v>
      </c>
    </row>
    <row r="1316" spans="1:10">
      <c r="A1316" s="54" t="s">
        <v>25</v>
      </c>
      <c r="B1316" s="54" t="s">
        <v>3330</v>
      </c>
      <c r="C1316" s="54" t="s">
        <v>2287</v>
      </c>
      <c r="E1316" s="54" t="s">
        <v>2255</v>
      </c>
      <c r="F1316" s="54" t="s">
        <v>2078</v>
      </c>
      <c r="G1316" s="54">
        <v>61700</v>
      </c>
      <c r="H1316" s="54" t="s">
        <v>2243</v>
      </c>
      <c r="I1316" s="54" t="s">
        <v>2285</v>
      </c>
      <c r="J1316" s="54" t="s">
        <v>2482</v>
      </c>
    </row>
    <row r="1317" spans="1:10">
      <c r="A1317" s="54" t="s">
        <v>26</v>
      </c>
      <c r="B1317" s="54" t="s">
        <v>3331</v>
      </c>
      <c r="C1317" s="54" t="s">
        <v>2287</v>
      </c>
      <c r="E1317" s="54" t="s">
        <v>2234</v>
      </c>
      <c r="F1317" s="54" t="s">
        <v>2078</v>
      </c>
      <c r="G1317" s="54">
        <v>63000</v>
      </c>
      <c r="H1317" s="54" t="s">
        <v>2243</v>
      </c>
      <c r="I1317" s="54" t="s">
        <v>2285</v>
      </c>
      <c r="J1317" s="54" t="s">
        <v>2483</v>
      </c>
    </row>
    <row r="1318" spans="1:10">
      <c r="A1318" s="54" t="s">
        <v>27</v>
      </c>
      <c r="B1318" s="54" t="s">
        <v>3332</v>
      </c>
      <c r="C1318" s="54" t="s">
        <v>2287</v>
      </c>
      <c r="E1318" s="54" t="s">
        <v>2242</v>
      </c>
      <c r="F1318" s="54" t="s">
        <v>2078</v>
      </c>
      <c r="G1318" s="54">
        <v>85200</v>
      </c>
      <c r="H1318" s="54" t="s">
        <v>2243</v>
      </c>
      <c r="I1318" s="54" t="s">
        <v>2286</v>
      </c>
      <c r="J1318" s="54" t="s">
        <v>2478</v>
      </c>
    </row>
    <row r="1319" spans="1:10">
      <c r="A1319" s="54" t="s">
        <v>29</v>
      </c>
      <c r="B1319" s="54" t="s">
        <v>3333</v>
      </c>
      <c r="C1319" s="54" t="s">
        <v>2287</v>
      </c>
      <c r="E1319" s="54" t="s">
        <v>2246</v>
      </c>
      <c r="F1319" s="54" t="s">
        <v>2078</v>
      </c>
      <c r="G1319" s="54">
        <v>28100</v>
      </c>
      <c r="H1319" s="54" t="s">
        <v>2272</v>
      </c>
      <c r="I1319" s="54" t="s">
        <v>2257</v>
      </c>
      <c r="J1319" s="54" t="s">
        <v>2484</v>
      </c>
    </row>
    <row r="1320" spans="1:10">
      <c r="A1320" s="54" t="s">
        <v>31</v>
      </c>
      <c r="B1320" s="54" t="s">
        <v>3334</v>
      </c>
      <c r="C1320" s="54" t="s">
        <v>2287</v>
      </c>
      <c r="E1320" s="54" t="s">
        <v>2255</v>
      </c>
      <c r="F1320" s="54" t="s">
        <v>2078</v>
      </c>
      <c r="G1320" s="54">
        <v>43400</v>
      </c>
      <c r="H1320" s="54" t="s">
        <v>2240</v>
      </c>
      <c r="I1320" s="54" t="s">
        <v>2235</v>
      </c>
      <c r="J1320" s="54" t="s">
        <v>2485</v>
      </c>
    </row>
    <row r="1321" spans="1:10">
      <c r="A1321" s="54" t="s">
        <v>33</v>
      </c>
      <c r="B1321" s="54" t="s">
        <v>3335</v>
      </c>
      <c r="C1321" s="54" t="s">
        <v>2287</v>
      </c>
      <c r="E1321" s="54" t="s">
        <v>2237</v>
      </c>
      <c r="F1321" s="54" t="s">
        <v>2078</v>
      </c>
      <c r="G1321" s="54">
        <v>52900</v>
      </c>
      <c r="H1321" s="54" t="s">
        <v>2251</v>
      </c>
      <c r="I1321" s="54" t="s">
        <v>2258</v>
      </c>
      <c r="J1321" s="54" t="s">
        <v>2486</v>
      </c>
    </row>
    <row r="1322" spans="1:10">
      <c r="A1322" s="54" t="s">
        <v>35</v>
      </c>
      <c r="B1322" s="54" t="s">
        <v>3336</v>
      </c>
      <c r="C1322" s="54" t="s">
        <v>2287</v>
      </c>
      <c r="E1322" s="54" t="s">
        <v>2246</v>
      </c>
      <c r="F1322" s="54" t="s">
        <v>2078</v>
      </c>
      <c r="G1322" s="54">
        <v>29400</v>
      </c>
      <c r="H1322" s="54" t="s">
        <v>2272</v>
      </c>
      <c r="I1322" s="54" t="s">
        <v>2258</v>
      </c>
      <c r="J1322" s="54" t="s">
        <v>2487</v>
      </c>
    </row>
    <row r="1323" spans="1:10">
      <c r="A1323" s="54" t="s">
        <v>37</v>
      </c>
      <c r="B1323" s="54" t="s">
        <v>3337</v>
      </c>
      <c r="C1323" s="54" t="s">
        <v>2287</v>
      </c>
      <c r="E1323" s="54" t="s">
        <v>2255</v>
      </c>
      <c r="F1323" s="54" t="s">
        <v>2078</v>
      </c>
      <c r="G1323" s="54">
        <v>52000</v>
      </c>
      <c r="H1323" s="54" t="s">
        <v>2245</v>
      </c>
      <c r="I1323" s="54" t="s">
        <v>2260</v>
      </c>
      <c r="J1323" s="54" t="s">
        <v>2488</v>
      </c>
    </row>
    <row r="1324" spans="1:10">
      <c r="A1324" s="54" t="s">
        <v>39</v>
      </c>
      <c r="B1324" s="54" t="s">
        <v>3338</v>
      </c>
      <c r="C1324" s="54" t="s">
        <v>2287</v>
      </c>
      <c r="E1324" s="54" t="s">
        <v>2255</v>
      </c>
      <c r="F1324" s="54" t="s">
        <v>2078</v>
      </c>
      <c r="G1324" s="54">
        <v>51200</v>
      </c>
      <c r="H1324" s="54" t="s">
        <v>2272</v>
      </c>
      <c r="I1324" s="54" t="s">
        <v>2260</v>
      </c>
      <c r="J1324" s="54" t="s">
        <v>2489</v>
      </c>
    </row>
    <row r="1325" spans="1:10">
      <c r="A1325" s="54" t="s">
        <v>41</v>
      </c>
      <c r="B1325" s="54" t="s">
        <v>3339</v>
      </c>
      <c r="C1325" s="54" t="s">
        <v>2287</v>
      </c>
      <c r="E1325" s="54" t="s">
        <v>2237</v>
      </c>
      <c r="F1325" s="54" t="s">
        <v>2078</v>
      </c>
      <c r="G1325" s="54">
        <v>50900</v>
      </c>
      <c r="H1325" s="54" t="s">
        <v>2236</v>
      </c>
      <c r="I1325" s="54" t="s">
        <v>2262</v>
      </c>
      <c r="J1325" s="54" t="s">
        <v>2490</v>
      </c>
    </row>
    <row r="1326" spans="1:10">
      <c r="A1326" s="54" t="s">
        <v>43</v>
      </c>
      <c r="B1326" s="54" t="s">
        <v>3340</v>
      </c>
      <c r="C1326" s="54" t="s">
        <v>2287</v>
      </c>
      <c r="E1326" s="54" t="s">
        <v>2255</v>
      </c>
      <c r="F1326" s="54" t="s">
        <v>2078</v>
      </c>
      <c r="G1326" s="54">
        <v>53100</v>
      </c>
      <c r="H1326" s="54" t="s">
        <v>2245</v>
      </c>
      <c r="I1326" s="54" t="s">
        <v>2262</v>
      </c>
      <c r="J1326" s="54" t="s">
        <v>2491</v>
      </c>
    </row>
    <row r="1327" spans="1:10">
      <c r="A1327" s="54" t="s">
        <v>45</v>
      </c>
      <c r="B1327" s="54" t="s">
        <v>3341</v>
      </c>
      <c r="C1327" s="54" t="s">
        <v>2287</v>
      </c>
      <c r="E1327" s="54" t="s">
        <v>2255</v>
      </c>
      <c r="F1327" s="54" t="s">
        <v>2078</v>
      </c>
      <c r="G1327" s="54">
        <v>48100</v>
      </c>
      <c r="H1327" s="54" t="s">
        <v>2240</v>
      </c>
      <c r="I1327" s="54" t="s">
        <v>2262</v>
      </c>
      <c r="J1327" s="54" t="s">
        <v>2489</v>
      </c>
    </row>
    <row r="1328" spans="1:10">
      <c r="A1328" s="54" t="s">
        <v>47</v>
      </c>
      <c r="B1328" s="54" t="s">
        <v>3342</v>
      </c>
      <c r="C1328" s="54" t="s">
        <v>2287</v>
      </c>
      <c r="E1328" s="54" t="s">
        <v>2237</v>
      </c>
      <c r="F1328" s="54" t="s">
        <v>2078</v>
      </c>
      <c r="G1328" s="54">
        <v>66700</v>
      </c>
      <c r="H1328" s="54" t="s">
        <v>2240</v>
      </c>
      <c r="I1328" s="54" t="s">
        <v>2262</v>
      </c>
      <c r="J1328" s="54" t="s">
        <v>2492</v>
      </c>
    </row>
    <row r="1329" spans="1:10">
      <c r="A1329" s="54" t="s">
        <v>49</v>
      </c>
      <c r="B1329" s="54" t="s">
        <v>3343</v>
      </c>
      <c r="C1329" s="54" t="s">
        <v>2287</v>
      </c>
      <c r="E1329" s="54" t="s">
        <v>2255</v>
      </c>
      <c r="F1329" s="54" t="s">
        <v>2078</v>
      </c>
      <c r="G1329" s="54">
        <v>56500</v>
      </c>
      <c r="H1329" s="54" t="s">
        <v>2272</v>
      </c>
      <c r="I1329" s="54" t="s">
        <v>2262</v>
      </c>
      <c r="J1329" s="54" t="s">
        <v>2488</v>
      </c>
    </row>
    <row r="1330" spans="1:10">
      <c r="A1330" s="54" t="s">
        <v>51</v>
      </c>
      <c r="B1330" s="54" t="s">
        <v>3344</v>
      </c>
      <c r="C1330" s="54" t="s">
        <v>2287</v>
      </c>
      <c r="E1330" s="54" t="s">
        <v>2234</v>
      </c>
      <c r="F1330" s="54" t="s">
        <v>2078</v>
      </c>
      <c r="G1330" s="54">
        <v>65500</v>
      </c>
      <c r="H1330" s="54" t="s">
        <v>2251</v>
      </c>
      <c r="I1330" s="54" t="s">
        <v>2264</v>
      </c>
      <c r="J1330" s="54" t="s">
        <v>2489</v>
      </c>
    </row>
    <row r="1331" spans="1:10">
      <c r="A1331" s="54" t="s">
        <v>53</v>
      </c>
      <c r="B1331" s="54" t="s">
        <v>3345</v>
      </c>
      <c r="C1331" s="54" t="s">
        <v>2287</v>
      </c>
      <c r="E1331" s="54" t="s">
        <v>2237</v>
      </c>
      <c r="F1331" s="54" t="s">
        <v>2078</v>
      </c>
      <c r="G1331" s="54">
        <v>67300</v>
      </c>
      <c r="H1331" s="54" t="s">
        <v>2240</v>
      </c>
      <c r="I1331" s="54" t="s">
        <v>2264</v>
      </c>
      <c r="J1331" s="54" t="s">
        <v>2493</v>
      </c>
    </row>
    <row r="1332" spans="1:10">
      <c r="A1332" s="54" t="s">
        <v>55</v>
      </c>
      <c r="B1332" s="54" t="s">
        <v>3346</v>
      </c>
      <c r="C1332" s="54" t="s">
        <v>2287</v>
      </c>
      <c r="E1332" s="54" t="s">
        <v>2234</v>
      </c>
      <c r="F1332" s="54" t="s">
        <v>2078</v>
      </c>
      <c r="G1332" s="54">
        <v>72600</v>
      </c>
      <c r="H1332" s="54" t="s">
        <v>2236</v>
      </c>
      <c r="I1332" s="54" t="s">
        <v>2232</v>
      </c>
      <c r="J1332" s="54" t="s">
        <v>2494</v>
      </c>
    </row>
    <row r="1333" spans="1:10">
      <c r="A1333" s="54" t="s">
        <v>57</v>
      </c>
      <c r="B1333" s="54" t="s">
        <v>3347</v>
      </c>
      <c r="C1333" s="54" t="s">
        <v>2287</v>
      </c>
      <c r="E1333" s="54" t="s">
        <v>2234</v>
      </c>
      <c r="F1333" s="54" t="s">
        <v>2078</v>
      </c>
      <c r="G1333" s="54">
        <v>68800</v>
      </c>
      <c r="H1333" s="54" t="s">
        <v>2251</v>
      </c>
      <c r="I1333" s="54" t="s">
        <v>2232</v>
      </c>
      <c r="J1333" s="54" t="s">
        <v>2495</v>
      </c>
    </row>
    <row r="1334" spans="1:10">
      <c r="A1334" s="54" t="s">
        <v>59</v>
      </c>
      <c r="B1334" s="54" t="s">
        <v>3348</v>
      </c>
      <c r="C1334" s="54" t="s">
        <v>2287</v>
      </c>
      <c r="E1334" s="54" t="s">
        <v>2255</v>
      </c>
      <c r="F1334" s="54" t="s">
        <v>2078</v>
      </c>
      <c r="G1334" s="54">
        <v>50200</v>
      </c>
      <c r="H1334" s="54" t="s">
        <v>2240</v>
      </c>
      <c r="I1334" s="54" t="s">
        <v>2232</v>
      </c>
      <c r="J1334" s="54" t="s">
        <v>2496</v>
      </c>
    </row>
    <row r="1335" spans="1:10">
      <c r="A1335" s="54" t="s">
        <v>61</v>
      </c>
      <c r="B1335" s="54" t="s">
        <v>3349</v>
      </c>
      <c r="C1335" s="54" t="s">
        <v>2287</v>
      </c>
      <c r="E1335" s="54" t="s">
        <v>2237</v>
      </c>
      <c r="F1335" s="54" t="s">
        <v>2078</v>
      </c>
      <c r="G1335" s="54">
        <v>56900</v>
      </c>
      <c r="H1335" s="54" t="s">
        <v>2240</v>
      </c>
      <c r="I1335" s="54" t="s">
        <v>2232</v>
      </c>
      <c r="J1335" s="54" t="s">
        <v>2497</v>
      </c>
    </row>
    <row r="1336" spans="1:10">
      <c r="A1336" s="54" t="s">
        <v>64</v>
      </c>
      <c r="B1336" s="54" t="s">
        <v>3350</v>
      </c>
      <c r="C1336" s="54" t="s">
        <v>2287</v>
      </c>
      <c r="E1336" s="54" t="s">
        <v>2234</v>
      </c>
      <c r="F1336" s="54" t="s">
        <v>2078</v>
      </c>
      <c r="G1336" s="54">
        <v>76600</v>
      </c>
      <c r="H1336" s="54" t="s">
        <v>2236</v>
      </c>
      <c r="I1336" s="54" t="s">
        <v>2265</v>
      </c>
      <c r="J1336" s="54" t="s">
        <v>2498</v>
      </c>
    </row>
    <row r="1337" spans="1:10">
      <c r="A1337" s="54" t="s">
        <v>66</v>
      </c>
      <c r="B1337" s="54" t="s">
        <v>3351</v>
      </c>
      <c r="C1337" s="54" t="s">
        <v>2287</v>
      </c>
      <c r="E1337" s="54" t="s">
        <v>2234</v>
      </c>
      <c r="F1337" s="54" t="s">
        <v>2078</v>
      </c>
      <c r="G1337" s="54">
        <v>83800</v>
      </c>
      <c r="H1337" s="54" t="s">
        <v>2248</v>
      </c>
      <c r="I1337" s="54" t="s">
        <v>2278</v>
      </c>
      <c r="J1337" s="54" t="s">
        <v>2492</v>
      </c>
    </row>
    <row r="1338" spans="1:10">
      <c r="A1338" s="54" t="s">
        <v>68</v>
      </c>
      <c r="B1338" s="54" t="s">
        <v>3352</v>
      </c>
      <c r="C1338" s="54" t="s">
        <v>2287</v>
      </c>
      <c r="E1338" s="54" t="s">
        <v>2255</v>
      </c>
      <c r="F1338" s="54" t="s">
        <v>2078</v>
      </c>
      <c r="G1338" s="54">
        <v>59300</v>
      </c>
      <c r="H1338" s="54" t="s">
        <v>2245</v>
      </c>
      <c r="I1338" s="54" t="s">
        <v>2278</v>
      </c>
      <c r="J1338" s="54" t="s">
        <v>2496</v>
      </c>
    </row>
    <row r="1339" spans="1:10">
      <c r="A1339" s="54" t="s">
        <v>70</v>
      </c>
      <c r="B1339" s="54" t="s">
        <v>3353</v>
      </c>
      <c r="C1339" s="54" t="s">
        <v>2287</v>
      </c>
      <c r="E1339" s="54" t="s">
        <v>2246</v>
      </c>
      <c r="F1339" s="54" t="s">
        <v>71</v>
      </c>
      <c r="G1339" s="54">
        <v>25500</v>
      </c>
      <c r="H1339" s="54" t="s">
        <v>2269</v>
      </c>
      <c r="I1339" s="54" t="s">
        <v>2252</v>
      </c>
      <c r="J1339" s="54" t="s">
        <v>2499</v>
      </c>
    </row>
    <row r="1340" spans="1:10">
      <c r="A1340" s="54" t="s">
        <v>73</v>
      </c>
      <c r="B1340" s="54" t="s">
        <v>3354</v>
      </c>
      <c r="C1340" s="54" t="s">
        <v>2287</v>
      </c>
      <c r="E1340" s="54" t="s">
        <v>2237</v>
      </c>
      <c r="F1340" s="54" t="s">
        <v>71</v>
      </c>
      <c r="G1340" s="54">
        <v>59500</v>
      </c>
      <c r="H1340" s="54" t="s">
        <v>2245</v>
      </c>
      <c r="I1340" s="54" t="s">
        <v>2232</v>
      </c>
      <c r="J1340" s="54" t="s">
        <v>2500</v>
      </c>
    </row>
    <row r="1341" spans="1:10">
      <c r="A1341" s="54" t="s">
        <v>74</v>
      </c>
      <c r="B1341" s="54" t="s">
        <v>3355</v>
      </c>
      <c r="C1341" s="54" t="s">
        <v>2287</v>
      </c>
      <c r="E1341" s="54" t="s">
        <v>2255</v>
      </c>
      <c r="F1341" s="54" t="s">
        <v>71</v>
      </c>
      <c r="G1341" s="54">
        <v>50200</v>
      </c>
      <c r="H1341" s="54" t="s">
        <v>2240</v>
      </c>
      <c r="I1341" s="54" t="s">
        <v>2232</v>
      </c>
      <c r="J1341" s="54" t="s">
        <v>2501</v>
      </c>
    </row>
    <row r="1342" spans="1:10">
      <c r="A1342" s="54" t="s">
        <v>76</v>
      </c>
      <c r="B1342" s="54" t="s">
        <v>3356</v>
      </c>
      <c r="C1342" s="54" t="s">
        <v>2287</v>
      </c>
      <c r="E1342" s="54" t="s">
        <v>2237</v>
      </c>
      <c r="F1342" s="54" t="s">
        <v>71</v>
      </c>
      <c r="G1342" s="54">
        <v>62000</v>
      </c>
      <c r="H1342" s="54" t="s">
        <v>2245</v>
      </c>
      <c r="I1342" s="54" t="s">
        <v>2265</v>
      </c>
      <c r="J1342" s="54" t="s">
        <v>2502</v>
      </c>
    </row>
    <row r="1343" spans="1:10">
      <c r="A1343" s="54" t="s">
        <v>77</v>
      </c>
      <c r="B1343" s="54" t="s">
        <v>3357</v>
      </c>
      <c r="C1343" s="54" t="s">
        <v>2287</v>
      </c>
      <c r="E1343" s="54" t="s">
        <v>2255</v>
      </c>
      <c r="F1343" s="54" t="s">
        <v>2129</v>
      </c>
      <c r="G1343" s="54">
        <v>59900</v>
      </c>
      <c r="H1343" s="54" t="s">
        <v>2272</v>
      </c>
      <c r="I1343" s="54" t="s">
        <v>2262</v>
      </c>
      <c r="J1343" s="54" t="s">
        <v>2503</v>
      </c>
    </row>
    <row r="1344" spans="1:10">
      <c r="A1344" s="54" t="s">
        <v>78</v>
      </c>
      <c r="B1344" s="54" t="s">
        <v>3358</v>
      </c>
      <c r="C1344" s="54" t="s">
        <v>2287</v>
      </c>
      <c r="E1344" s="54" t="s">
        <v>2246</v>
      </c>
      <c r="F1344" s="54" t="s">
        <v>2118</v>
      </c>
      <c r="G1344" s="54">
        <v>36400</v>
      </c>
      <c r="H1344" s="54" t="s">
        <v>2243</v>
      </c>
      <c r="I1344" s="54" t="s">
        <v>2282</v>
      </c>
      <c r="J1344" s="54" t="s">
        <v>2504</v>
      </c>
    </row>
    <row r="1345" spans="1:10">
      <c r="A1345" s="54" t="s">
        <v>80</v>
      </c>
      <c r="B1345" s="54" t="s">
        <v>3359</v>
      </c>
      <c r="C1345" s="54" t="s">
        <v>2287</v>
      </c>
      <c r="E1345" s="54" t="s">
        <v>2246</v>
      </c>
      <c r="F1345" s="54" t="s">
        <v>2118</v>
      </c>
      <c r="G1345" s="54">
        <v>38900</v>
      </c>
      <c r="H1345" s="54" t="s">
        <v>2243</v>
      </c>
      <c r="I1345" s="54" t="s">
        <v>2283</v>
      </c>
      <c r="J1345" s="54" t="s">
        <v>2505</v>
      </c>
    </row>
    <row r="1346" spans="1:10">
      <c r="A1346" s="54" t="s">
        <v>81</v>
      </c>
      <c r="B1346" s="54" t="s">
        <v>3360</v>
      </c>
      <c r="C1346" s="54" t="s">
        <v>2287</v>
      </c>
      <c r="E1346" s="54" t="s">
        <v>2246</v>
      </c>
      <c r="F1346" s="54" t="s">
        <v>2118</v>
      </c>
      <c r="G1346" s="54">
        <v>43600</v>
      </c>
      <c r="H1346" s="54" t="s">
        <v>2243</v>
      </c>
      <c r="I1346" s="54" t="s">
        <v>2284</v>
      </c>
      <c r="J1346" s="54" t="s">
        <v>2479</v>
      </c>
    </row>
    <row r="1347" spans="1:10">
      <c r="A1347" s="54" t="s">
        <v>82</v>
      </c>
      <c r="B1347" s="54" t="s">
        <v>3361</v>
      </c>
      <c r="C1347" s="54" t="s">
        <v>2287</v>
      </c>
      <c r="E1347" s="54" t="s">
        <v>2246</v>
      </c>
      <c r="F1347" s="54" t="s">
        <v>2118</v>
      </c>
      <c r="G1347" s="54">
        <v>47700</v>
      </c>
      <c r="H1347" s="54" t="s">
        <v>2243</v>
      </c>
      <c r="I1347" s="54" t="s">
        <v>2283</v>
      </c>
      <c r="J1347" s="54" t="s">
        <v>2506</v>
      </c>
    </row>
    <row r="1348" spans="1:10">
      <c r="A1348" s="54" t="s">
        <v>83</v>
      </c>
      <c r="B1348" s="54" t="s">
        <v>3362</v>
      </c>
      <c r="C1348" s="54" t="s">
        <v>2287</v>
      </c>
      <c r="E1348" s="54" t="s">
        <v>2246</v>
      </c>
      <c r="F1348" s="54" t="s">
        <v>2118</v>
      </c>
      <c r="G1348" s="54">
        <v>45900</v>
      </c>
      <c r="H1348" s="54" t="s">
        <v>2243</v>
      </c>
      <c r="I1348" s="54" t="s">
        <v>2285</v>
      </c>
      <c r="J1348" s="54" t="s">
        <v>2507</v>
      </c>
    </row>
    <row r="1349" spans="1:10">
      <c r="A1349" s="54" t="s">
        <v>84</v>
      </c>
      <c r="B1349" s="54" t="s">
        <v>3363</v>
      </c>
      <c r="C1349" s="54" t="s">
        <v>2287</v>
      </c>
      <c r="E1349" s="54" t="s">
        <v>2255</v>
      </c>
      <c r="F1349" s="54" t="s">
        <v>2118</v>
      </c>
      <c r="G1349" s="54">
        <v>52200</v>
      </c>
      <c r="H1349" s="54" t="s">
        <v>2243</v>
      </c>
      <c r="I1349" s="54" t="s">
        <v>2285</v>
      </c>
      <c r="J1349" s="54" t="s">
        <v>2508</v>
      </c>
    </row>
    <row r="1350" spans="1:10">
      <c r="A1350" s="54" t="s">
        <v>85</v>
      </c>
      <c r="B1350" s="54" t="s">
        <v>3364</v>
      </c>
      <c r="C1350" s="54" t="s">
        <v>2287</v>
      </c>
      <c r="E1350" s="54" t="s">
        <v>2237</v>
      </c>
      <c r="F1350" s="54" t="s">
        <v>2118</v>
      </c>
      <c r="G1350" s="54">
        <v>63400</v>
      </c>
      <c r="H1350" s="54" t="s">
        <v>2243</v>
      </c>
      <c r="I1350" s="54" t="s">
        <v>2285</v>
      </c>
      <c r="J1350" s="54" t="s">
        <v>2509</v>
      </c>
    </row>
    <row r="1351" spans="1:10">
      <c r="A1351" s="54" t="s">
        <v>86</v>
      </c>
      <c r="B1351" s="54" t="s">
        <v>3365</v>
      </c>
      <c r="C1351" s="54" t="s">
        <v>2287</v>
      </c>
      <c r="E1351" s="54" t="s">
        <v>2234</v>
      </c>
      <c r="F1351" s="54" t="s">
        <v>2118</v>
      </c>
      <c r="G1351" s="54">
        <v>86200</v>
      </c>
      <c r="H1351" s="54" t="s">
        <v>2243</v>
      </c>
      <c r="I1351" s="54" t="s">
        <v>2285</v>
      </c>
      <c r="J1351" s="54" t="s">
        <v>2506</v>
      </c>
    </row>
    <row r="1352" spans="1:10">
      <c r="A1352" s="54" t="s">
        <v>87</v>
      </c>
      <c r="B1352" s="54" t="s">
        <v>3326</v>
      </c>
      <c r="C1352" s="54" t="s">
        <v>2287</v>
      </c>
      <c r="E1352" s="54" t="s">
        <v>2246</v>
      </c>
      <c r="F1352" s="54" t="s">
        <v>2118</v>
      </c>
      <c r="G1352" s="54">
        <v>51400</v>
      </c>
      <c r="H1352" s="54" t="s">
        <v>2243</v>
      </c>
      <c r="I1352" s="54" t="s">
        <v>2285</v>
      </c>
      <c r="J1352" s="54" t="s">
        <v>2479</v>
      </c>
    </row>
    <row r="1353" spans="1:10">
      <c r="A1353" s="54" t="s">
        <v>88</v>
      </c>
      <c r="B1353" s="54" t="s">
        <v>3366</v>
      </c>
      <c r="C1353" s="54" t="s">
        <v>2287</v>
      </c>
      <c r="E1353" s="54" t="s">
        <v>2255</v>
      </c>
      <c r="F1353" s="54" t="s">
        <v>2118</v>
      </c>
      <c r="G1353" s="54">
        <v>64000</v>
      </c>
      <c r="H1353" s="54" t="s">
        <v>2243</v>
      </c>
      <c r="I1353" s="54" t="s">
        <v>2285</v>
      </c>
      <c r="J1353" s="54" t="s">
        <v>2510</v>
      </c>
    </row>
    <row r="1354" spans="1:10">
      <c r="A1354" s="54" t="s">
        <v>89</v>
      </c>
      <c r="B1354" s="54" t="s">
        <v>3367</v>
      </c>
      <c r="C1354" s="54" t="s">
        <v>2287</v>
      </c>
      <c r="E1354" s="54" t="s">
        <v>2237</v>
      </c>
      <c r="F1354" s="54" t="s">
        <v>2118</v>
      </c>
      <c r="G1354" s="54">
        <v>61500</v>
      </c>
      <c r="H1354" s="54" t="s">
        <v>2243</v>
      </c>
      <c r="I1354" s="54" t="s">
        <v>2285</v>
      </c>
      <c r="J1354" s="54" t="s">
        <v>2511</v>
      </c>
    </row>
    <row r="1355" spans="1:10">
      <c r="A1355" s="54" t="s">
        <v>90</v>
      </c>
      <c r="B1355" s="54" t="s">
        <v>3368</v>
      </c>
      <c r="C1355" s="54" t="s">
        <v>2287</v>
      </c>
      <c r="E1355" s="54" t="s">
        <v>2234</v>
      </c>
      <c r="F1355" s="54" t="s">
        <v>2118</v>
      </c>
      <c r="G1355" s="54">
        <v>99300</v>
      </c>
      <c r="H1355" s="54" t="s">
        <v>2243</v>
      </c>
      <c r="I1355" s="54" t="s">
        <v>2285</v>
      </c>
      <c r="J1355" s="54" t="s">
        <v>2510</v>
      </c>
    </row>
    <row r="1356" spans="1:10">
      <c r="A1356" s="54" t="s">
        <v>91</v>
      </c>
      <c r="B1356" s="54" t="s">
        <v>3369</v>
      </c>
      <c r="C1356" s="54" t="s">
        <v>2287</v>
      </c>
      <c r="E1356" s="54" t="s">
        <v>2255</v>
      </c>
      <c r="F1356" s="54" t="s">
        <v>2118</v>
      </c>
      <c r="G1356" s="54">
        <v>70900</v>
      </c>
      <c r="H1356" s="54" t="s">
        <v>2243</v>
      </c>
      <c r="I1356" s="54" t="s">
        <v>2285</v>
      </c>
      <c r="J1356" s="54" t="s">
        <v>2512</v>
      </c>
    </row>
    <row r="1357" spans="1:10">
      <c r="A1357" s="54" t="s">
        <v>92</v>
      </c>
      <c r="B1357" s="54" t="s">
        <v>3370</v>
      </c>
      <c r="C1357" s="54" t="s">
        <v>2287</v>
      </c>
      <c r="E1357" s="54" t="s">
        <v>2237</v>
      </c>
      <c r="F1357" s="54" t="s">
        <v>2118</v>
      </c>
      <c r="G1357" s="54">
        <v>79100</v>
      </c>
      <c r="H1357" s="54" t="s">
        <v>2243</v>
      </c>
      <c r="I1357" s="54" t="s">
        <v>2285</v>
      </c>
      <c r="J1357" s="54" t="s">
        <v>2513</v>
      </c>
    </row>
    <row r="1358" spans="1:10">
      <c r="A1358" s="54" t="s">
        <v>93</v>
      </c>
      <c r="B1358" s="54" t="s">
        <v>3371</v>
      </c>
      <c r="C1358" s="54" t="s">
        <v>2287</v>
      </c>
      <c r="E1358" s="54" t="s">
        <v>2234</v>
      </c>
      <c r="F1358" s="54" t="s">
        <v>2118</v>
      </c>
      <c r="G1358" s="54">
        <v>72500</v>
      </c>
      <c r="H1358" s="54" t="s">
        <v>2243</v>
      </c>
      <c r="I1358" s="54" t="s">
        <v>2285</v>
      </c>
      <c r="J1358" s="54" t="s">
        <v>2514</v>
      </c>
    </row>
    <row r="1359" spans="1:10">
      <c r="A1359" s="54" t="s">
        <v>94</v>
      </c>
      <c r="B1359" s="54" t="s">
        <v>3372</v>
      </c>
      <c r="C1359" s="54" t="s">
        <v>2287</v>
      </c>
      <c r="E1359" s="54" t="s">
        <v>2234</v>
      </c>
      <c r="F1359" s="54" t="s">
        <v>2118</v>
      </c>
      <c r="G1359" s="54">
        <v>80700</v>
      </c>
      <c r="H1359" s="54" t="s">
        <v>2243</v>
      </c>
      <c r="I1359" s="54" t="s">
        <v>2286</v>
      </c>
      <c r="J1359" s="54" t="s">
        <v>2515</v>
      </c>
    </row>
    <row r="1360" spans="1:10">
      <c r="A1360" s="54" t="s">
        <v>95</v>
      </c>
      <c r="B1360" s="54" t="s">
        <v>3373</v>
      </c>
      <c r="C1360" s="54" t="s">
        <v>2287</v>
      </c>
      <c r="E1360" s="54" t="s">
        <v>2242</v>
      </c>
      <c r="F1360" s="54" t="s">
        <v>2118</v>
      </c>
      <c r="G1360" s="54">
        <v>98000</v>
      </c>
      <c r="H1360" s="54" t="s">
        <v>2243</v>
      </c>
      <c r="I1360" s="54" t="s">
        <v>2286</v>
      </c>
      <c r="J1360" s="54" t="s">
        <v>2511</v>
      </c>
    </row>
    <row r="1361" spans="1:10">
      <c r="A1361" s="54" t="s">
        <v>96</v>
      </c>
      <c r="B1361" s="54" t="s">
        <v>3374</v>
      </c>
      <c r="C1361" s="54" t="s">
        <v>2287</v>
      </c>
      <c r="E1361" s="54" t="s">
        <v>2255</v>
      </c>
      <c r="F1361" s="54" t="s">
        <v>2118</v>
      </c>
      <c r="G1361" s="54">
        <v>76700</v>
      </c>
      <c r="H1361" s="54" t="s">
        <v>2243</v>
      </c>
      <c r="I1361" s="54" t="s">
        <v>2286</v>
      </c>
      <c r="J1361" s="54" t="s">
        <v>2510</v>
      </c>
    </row>
    <row r="1362" spans="1:10">
      <c r="A1362" s="54" t="s">
        <v>97</v>
      </c>
      <c r="B1362" s="54" t="s">
        <v>3375</v>
      </c>
      <c r="C1362" s="54" t="s">
        <v>2287</v>
      </c>
      <c r="E1362" s="54" t="s">
        <v>2237</v>
      </c>
      <c r="F1362" s="54" t="s">
        <v>2118</v>
      </c>
      <c r="G1362" s="54">
        <v>84000</v>
      </c>
      <c r="H1362" s="54" t="s">
        <v>2243</v>
      </c>
      <c r="I1362" s="54" t="s">
        <v>2286</v>
      </c>
      <c r="J1362" s="54" t="s">
        <v>2513</v>
      </c>
    </row>
    <row r="1363" spans="1:10">
      <c r="A1363" s="54" t="s">
        <v>98</v>
      </c>
      <c r="B1363" s="54" t="s">
        <v>3376</v>
      </c>
      <c r="C1363" s="54" t="s">
        <v>2287</v>
      </c>
      <c r="E1363" s="54" t="s">
        <v>2255</v>
      </c>
      <c r="F1363" s="54" t="s">
        <v>2118</v>
      </c>
      <c r="G1363" s="54">
        <v>94900</v>
      </c>
      <c r="H1363" s="54" t="s">
        <v>2243</v>
      </c>
      <c r="I1363" s="54" t="s">
        <v>2286</v>
      </c>
      <c r="J1363" s="54" t="s">
        <v>2510</v>
      </c>
    </row>
    <row r="1364" spans="1:10">
      <c r="A1364" s="54" t="s">
        <v>100</v>
      </c>
      <c r="B1364" s="54" t="s">
        <v>3377</v>
      </c>
      <c r="C1364" s="54" t="s">
        <v>2287</v>
      </c>
      <c r="E1364" s="54" t="s">
        <v>2249</v>
      </c>
      <c r="F1364" s="54" t="s">
        <v>2118</v>
      </c>
      <c r="G1364" s="54">
        <v>32600</v>
      </c>
      <c r="H1364" s="54" t="s">
        <v>2269</v>
      </c>
      <c r="I1364" s="54" t="s">
        <v>2254</v>
      </c>
      <c r="J1364" s="54" t="s">
        <v>2503</v>
      </c>
    </row>
    <row r="1365" spans="1:10">
      <c r="A1365" s="54" t="s">
        <v>102</v>
      </c>
      <c r="B1365" s="54" t="s">
        <v>3378</v>
      </c>
      <c r="C1365" s="54" t="s">
        <v>2287</v>
      </c>
      <c r="E1365" s="54" t="s">
        <v>2249</v>
      </c>
      <c r="F1365" s="54" t="s">
        <v>2118</v>
      </c>
      <c r="G1365" s="54">
        <v>36600</v>
      </c>
      <c r="H1365" s="54" t="s">
        <v>2272</v>
      </c>
      <c r="I1365" s="54" t="s">
        <v>2235</v>
      </c>
      <c r="J1365" s="54" t="s">
        <v>2516</v>
      </c>
    </row>
    <row r="1366" spans="1:10">
      <c r="A1366" s="54" t="s">
        <v>103</v>
      </c>
      <c r="B1366" s="54" t="s">
        <v>3379</v>
      </c>
      <c r="C1366" s="54" t="s">
        <v>2287</v>
      </c>
      <c r="E1366" s="54" t="s">
        <v>2246</v>
      </c>
      <c r="F1366" s="54" t="s">
        <v>2118</v>
      </c>
      <c r="G1366" s="54">
        <v>39600</v>
      </c>
      <c r="H1366" s="54" t="s">
        <v>2272</v>
      </c>
      <c r="I1366" s="54" t="s">
        <v>2258</v>
      </c>
      <c r="J1366" s="54" t="s">
        <v>2517</v>
      </c>
    </row>
    <row r="1367" spans="1:10">
      <c r="A1367" s="54" t="s">
        <v>104</v>
      </c>
      <c r="B1367" s="54" t="s">
        <v>3380</v>
      </c>
      <c r="C1367" s="54" t="s">
        <v>2287</v>
      </c>
      <c r="E1367" s="54" t="s">
        <v>2255</v>
      </c>
      <c r="F1367" s="54" t="s">
        <v>2118</v>
      </c>
      <c r="G1367" s="54">
        <v>59800</v>
      </c>
      <c r="H1367" s="54" t="s">
        <v>2245</v>
      </c>
      <c r="I1367" s="54" t="s">
        <v>2260</v>
      </c>
      <c r="J1367" s="54" t="s">
        <v>2503</v>
      </c>
    </row>
    <row r="1368" spans="1:10">
      <c r="A1368" s="54" t="s">
        <v>106</v>
      </c>
      <c r="B1368" s="54" t="s">
        <v>3381</v>
      </c>
      <c r="C1368" s="54" t="s">
        <v>2287</v>
      </c>
      <c r="E1368" s="54" t="s">
        <v>2249</v>
      </c>
      <c r="F1368" s="54" t="s">
        <v>2118</v>
      </c>
      <c r="G1368" s="54">
        <v>43600</v>
      </c>
      <c r="H1368" s="54" t="s">
        <v>2240</v>
      </c>
      <c r="I1368" s="54" t="s">
        <v>2260</v>
      </c>
      <c r="J1368" s="54" t="s">
        <v>2518</v>
      </c>
    </row>
    <row r="1369" spans="1:10">
      <c r="A1369" s="54" t="s">
        <v>108</v>
      </c>
      <c r="B1369" s="54" t="s">
        <v>3382</v>
      </c>
      <c r="C1369" s="54" t="s">
        <v>2287</v>
      </c>
      <c r="E1369" s="54" t="s">
        <v>2249</v>
      </c>
      <c r="F1369" s="54" t="s">
        <v>2118</v>
      </c>
      <c r="G1369" s="54">
        <v>41400</v>
      </c>
      <c r="H1369" s="54" t="s">
        <v>2272</v>
      </c>
      <c r="I1369" s="54" t="s">
        <v>2260</v>
      </c>
      <c r="J1369" s="54" t="s">
        <v>2519</v>
      </c>
    </row>
    <row r="1370" spans="1:10">
      <c r="A1370" s="54" t="s">
        <v>109</v>
      </c>
      <c r="B1370" s="54" t="s">
        <v>3383</v>
      </c>
      <c r="C1370" s="54" t="s">
        <v>2287</v>
      </c>
      <c r="E1370" s="54" t="s">
        <v>2255</v>
      </c>
      <c r="F1370" s="54" t="s">
        <v>2118</v>
      </c>
      <c r="G1370" s="54">
        <v>61100</v>
      </c>
      <c r="H1370" s="54" t="s">
        <v>2245</v>
      </c>
      <c r="I1370" s="54" t="s">
        <v>2262</v>
      </c>
      <c r="J1370" s="54" t="s">
        <v>2520</v>
      </c>
    </row>
    <row r="1371" spans="1:10">
      <c r="A1371" s="54" t="s">
        <v>111</v>
      </c>
      <c r="B1371" s="54" t="s">
        <v>3384</v>
      </c>
      <c r="C1371" s="54" t="s">
        <v>2287</v>
      </c>
      <c r="E1371" s="54" t="s">
        <v>2249</v>
      </c>
      <c r="F1371" s="54" t="s">
        <v>2118</v>
      </c>
      <c r="G1371" s="54">
        <v>47600</v>
      </c>
      <c r="H1371" s="54" t="s">
        <v>2240</v>
      </c>
      <c r="I1371" s="54" t="s">
        <v>2262</v>
      </c>
      <c r="J1371" s="54" t="s">
        <v>2521</v>
      </c>
    </row>
    <row r="1372" spans="1:10">
      <c r="A1372" s="54" t="s">
        <v>112</v>
      </c>
      <c r="B1372" s="54" t="s">
        <v>3357</v>
      </c>
      <c r="C1372" s="54" t="s">
        <v>2287</v>
      </c>
      <c r="E1372" s="54" t="s">
        <v>2255</v>
      </c>
      <c r="F1372" s="54" t="s">
        <v>2118</v>
      </c>
      <c r="G1372" s="54">
        <v>62000</v>
      </c>
      <c r="H1372" s="54" t="s">
        <v>2272</v>
      </c>
      <c r="I1372" s="54" t="s">
        <v>2262</v>
      </c>
      <c r="J1372" s="54" t="s">
        <v>2503</v>
      </c>
    </row>
    <row r="1373" spans="1:10">
      <c r="A1373" s="54" t="s">
        <v>114</v>
      </c>
      <c r="B1373" s="54" t="s">
        <v>3385</v>
      </c>
      <c r="C1373" s="54" t="s">
        <v>2287</v>
      </c>
      <c r="E1373" s="54" t="s">
        <v>2249</v>
      </c>
      <c r="F1373" s="54" t="s">
        <v>2118</v>
      </c>
      <c r="G1373" s="54">
        <v>37600</v>
      </c>
      <c r="H1373" s="54" t="s">
        <v>2268</v>
      </c>
      <c r="I1373" s="54" t="s">
        <v>2262</v>
      </c>
      <c r="J1373" s="54" t="s">
        <v>2522</v>
      </c>
    </row>
    <row r="1374" spans="1:10">
      <c r="A1374" s="54" t="s">
        <v>116</v>
      </c>
      <c r="B1374" s="54" t="s">
        <v>3386</v>
      </c>
      <c r="C1374" s="54" t="s">
        <v>2287</v>
      </c>
      <c r="E1374" s="54" t="s">
        <v>2237</v>
      </c>
      <c r="F1374" s="54" t="s">
        <v>2118</v>
      </c>
      <c r="G1374" s="54">
        <v>63500</v>
      </c>
      <c r="H1374" s="54" t="s">
        <v>2251</v>
      </c>
      <c r="I1374" s="54" t="s">
        <v>2264</v>
      </c>
      <c r="J1374" s="54" t="s">
        <v>2522</v>
      </c>
    </row>
    <row r="1375" spans="1:10">
      <c r="A1375" s="54" t="s">
        <v>118</v>
      </c>
      <c r="B1375" s="54" t="s">
        <v>3387</v>
      </c>
      <c r="C1375" s="54" t="s">
        <v>2287</v>
      </c>
      <c r="E1375" s="54" t="s">
        <v>2255</v>
      </c>
      <c r="F1375" s="54" t="s">
        <v>2118</v>
      </c>
      <c r="G1375" s="54">
        <v>54600</v>
      </c>
      <c r="H1375" s="54" t="s">
        <v>2245</v>
      </c>
      <c r="I1375" s="54" t="s">
        <v>2264</v>
      </c>
      <c r="J1375" s="54" t="s">
        <v>2521</v>
      </c>
    </row>
    <row r="1376" spans="1:10">
      <c r="A1376" s="54" t="s">
        <v>120</v>
      </c>
      <c r="B1376" s="54" t="s">
        <v>3388</v>
      </c>
      <c r="C1376" s="54" t="s">
        <v>2287</v>
      </c>
      <c r="E1376" s="54" t="s">
        <v>2249</v>
      </c>
      <c r="F1376" s="54" t="s">
        <v>2118</v>
      </c>
      <c r="G1376" s="54">
        <v>44300</v>
      </c>
      <c r="H1376" s="54" t="s">
        <v>2240</v>
      </c>
      <c r="I1376" s="54" t="s">
        <v>2264</v>
      </c>
      <c r="J1376" s="54" t="s">
        <v>2523</v>
      </c>
    </row>
    <row r="1377" spans="1:10">
      <c r="A1377" s="54" t="s">
        <v>122</v>
      </c>
      <c r="B1377" s="54" t="s">
        <v>3389</v>
      </c>
      <c r="C1377" s="54" t="s">
        <v>2287</v>
      </c>
      <c r="E1377" s="54" t="s">
        <v>2255</v>
      </c>
      <c r="F1377" s="54" t="s">
        <v>2118</v>
      </c>
      <c r="G1377" s="54">
        <v>57400</v>
      </c>
      <c r="H1377" s="54" t="s">
        <v>2240</v>
      </c>
      <c r="I1377" s="54" t="s">
        <v>2264</v>
      </c>
      <c r="J1377" s="54" t="s">
        <v>2523</v>
      </c>
    </row>
    <row r="1378" spans="1:10">
      <c r="A1378" s="54" t="s">
        <v>123</v>
      </c>
      <c r="B1378" s="54" t="s">
        <v>3390</v>
      </c>
      <c r="C1378" s="54" t="s">
        <v>2287</v>
      </c>
      <c r="E1378" s="54" t="s">
        <v>2237</v>
      </c>
      <c r="F1378" s="54" t="s">
        <v>2118</v>
      </c>
      <c r="G1378" s="54">
        <v>68400</v>
      </c>
      <c r="H1378" s="54" t="s">
        <v>2245</v>
      </c>
      <c r="I1378" s="54" t="s">
        <v>2232</v>
      </c>
      <c r="J1378" s="54" t="s">
        <v>2524</v>
      </c>
    </row>
    <row r="1379" spans="1:10">
      <c r="A1379" s="54" t="s">
        <v>125</v>
      </c>
      <c r="B1379" s="54" t="s">
        <v>3391</v>
      </c>
      <c r="C1379" s="54" t="s">
        <v>2287</v>
      </c>
      <c r="E1379" s="54" t="s">
        <v>2234</v>
      </c>
      <c r="F1379" s="54" t="s">
        <v>2118</v>
      </c>
      <c r="G1379" s="54">
        <v>94100</v>
      </c>
      <c r="H1379" s="54" t="s">
        <v>2245</v>
      </c>
      <c r="I1379" s="54" t="s">
        <v>2232</v>
      </c>
      <c r="J1379" s="54" t="s">
        <v>2525</v>
      </c>
    </row>
    <row r="1380" spans="1:10">
      <c r="A1380" s="54" t="s">
        <v>126</v>
      </c>
      <c r="B1380" s="54" t="s">
        <v>3392</v>
      </c>
      <c r="C1380" s="54" t="s">
        <v>2287</v>
      </c>
      <c r="E1380" s="54" t="s">
        <v>2237</v>
      </c>
      <c r="F1380" s="54" t="s">
        <v>2118</v>
      </c>
      <c r="G1380" s="54">
        <v>59800</v>
      </c>
      <c r="H1380" s="54" t="s">
        <v>2240</v>
      </c>
      <c r="I1380" s="54" t="s">
        <v>2232</v>
      </c>
      <c r="J1380" s="54" t="s">
        <v>2526</v>
      </c>
    </row>
    <row r="1381" spans="1:10">
      <c r="A1381" s="54" t="s">
        <v>127</v>
      </c>
      <c r="B1381" s="54" t="s">
        <v>3393</v>
      </c>
      <c r="C1381" s="54" t="s">
        <v>2287</v>
      </c>
      <c r="E1381" s="54" t="s">
        <v>2234</v>
      </c>
      <c r="F1381" s="54" t="s">
        <v>2118</v>
      </c>
      <c r="G1381" s="54">
        <v>88200</v>
      </c>
      <c r="H1381" s="54" t="s">
        <v>2236</v>
      </c>
      <c r="I1381" s="54" t="s">
        <v>2265</v>
      </c>
      <c r="J1381" s="54" t="s">
        <v>2527</v>
      </c>
    </row>
    <row r="1382" spans="1:10">
      <c r="A1382" s="54" t="s">
        <v>128</v>
      </c>
      <c r="B1382" s="54" t="s">
        <v>3394</v>
      </c>
      <c r="C1382" s="54" t="s">
        <v>2287</v>
      </c>
      <c r="E1382" s="54" t="s">
        <v>2237</v>
      </c>
      <c r="F1382" s="54" t="s">
        <v>2118</v>
      </c>
      <c r="G1382" s="54">
        <v>71300</v>
      </c>
      <c r="H1382" s="54" t="s">
        <v>2245</v>
      </c>
      <c r="I1382" s="54" t="s">
        <v>2265</v>
      </c>
      <c r="J1382" s="54" t="s">
        <v>2526</v>
      </c>
    </row>
    <row r="1383" spans="1:10">
      <c r="A1383" s="54" t="s">
        <v>130</v>
      </c>
      <c r="B1383" s="54" t="s">
        <v>3395</v>
      </c>
      <c r="C1383" s="54" t="s">
        <v>2287</v>
      </c>
      <c r="E1383" s="54" t="s">
        <v>2237</v>
      </c>
      <c r="F1383" s="54" t="s">
        <v>2118</v>
      </c>
      <c r="G1383" s="54">
        <v>61400</v>
      </c>
      <c r="H1383" s="54" t="s">
        <v>2240</v>
      </c>
      <c r="I1383" s="54" t="s">
        <v>2265</v>
      </c>
      <c r="J1383" s="54" t="s">
        <v>2528</v>
      </c>
    </row>
    <row r="1384" spans="1:10">
      <c r="A1384" s="54" t="s">
        <v>132</v>
      </c>
      <c r="B1384" s="54" t="s">
        <v>3396</v>
      </c>
      <c r="C1384" s="54" t="s">
        <v>2287</v>
      </c>
      <c r="E1384" s="54" t="s">
        <v>2255</v>
      </c>
      <c r="F1384" s="54" t="s">
        <v>2118</v>
      </c>
      <c r="G1384" s="54">
        <v>60200</v>
      </c>
      <c r="H1384" s="54" t="s">
        <v>2272</v>
      </c>
      <c r="I1384" s="54" t="s">
        <v>2265</v>
      </c>
      <c r="J1384" s="54" t="s">
        <v>2523</v>
      </c>
    </row>
    <row r="1385" spans="1:10">
      <c r="A1385" s="54" t="s">
        <v>134</v>
      </c>
      <c r="B1385" s="54" t="s">
        <v>3397</v>
      </c>
      <c r="C1385" s="54" t="s">
        <v>2287</v>
      </c>
      <c r="E1385" s="54" t="s">
        <v>2234</v>
      </c>
      <c r="F1385" s="54" t="s">
        <v>2118</v>
      </c>
      <c r="G1385" s="54">
        <v>92900</v>
      </c>
      <c r="H1385" s="54" t="s">
        <v>2236</v>
      </c>
      <c r="I1385" s="54" t="s">
        <v>2274</v>
      </c>
      <c r="J1385" s="54" t="s">
        <v>2524</v>
      </c>
    </row>
    <row r="1386" spans="1:10">
      <c r="A1386" s="54" t="s">
        <v>136</v>
      </c>
      <c r="B1386" s="54" t="s">
        <v>3398</v>
      </c>
      <c r="C1386" s="54" t="s">
        <v>2287</v>
      </c>
      <c r="E1386" s="54" t="s">
        <v>2234</v>
      </c>
      <c r="F1386" s="54" t="s">
        <v>2118</v>
      </c>
      <c r="G1386" s="54">
        <v>84800</v>
      </c>
      <c r="H1386" s="54" t="s">
        <v>2251</v>
      </c>
      <c r="I1386" s="54" t="s">
        <v>2274</v>
      </c>
      <c r="J1386" s="54" t="s">
        <v>2525</v>
      </c>
    </row>
    <row r="1387" spans="1:10">
      <c r="A1387" s="54" t="s">
        <v>138</v>
      </c>
      <c r="B1387" s="54" t="s">
        <v>3399</v>
      </c>
      <c r="C1387" s="54" t="s">
        <v>2287</v>
      </c>
      <c r="E1387" s="54" t="s">
        <v>2234</v>
      </c>
      <c r="F1387" s="54" t="s">
        <v>2118</v>
      </c>
      <c r="G1387" s="54">
        <v>96900</v>
      </c>
      <c r="H1387" s="54" t="s">
        <v>2245</v>
      </c>
      <c r="I1387" s="54" t="s">
        <v>2274</v>
      </c>
      <c r="J1387" s="54" t="s">
        <v>2529</v>
      </c>
    </row>
    <row r="1388" spans="1:10">
      <c r="A1388" s="54" t="s">
        <v>140</v>
      </c>
      <c r="B1388" s="54" t="s">
        <v>3400</v>
      </c>
      <c r="C1388" s="54" t="s">
        <v>2287</v>
      </c>
      <c r="E1388" s="54" t="s">
        <v>2255</v>
      </c>
      <c r="F1388" s="54" t="s">
        <v>2118</v>
      </c>
      <c r="G1388" s="54">
        <v>62000</v>
      </c>
      <c r="H1388" s="54" t="s">
        <v>2240</v>
      </c>
      <c r="I1388" s="54" t="s">
        <v>2274</v>
      </c>
      <c r="J1388" s="54" t="s">
        <v>2523</v>
      </c>
    </row>
    <row r="1389" spans="1:10">
      <c r="A1389" s="54" t="s">
        <v>142</v>
      </c>
      <c r="B1389" s="54" t="s">
        <v>3401</v>
      </c>
      <c r="C1389" s="54" t="s">
        <v>2287</v>
      </c>
      <c r="E1389" s="54" t="s">
        <v>2237</v>
      </c>
      <c r="F1389" s="54" t="s">
        <v>2118</v>
      </c>
      <c r="G1389" s="54">
        <v>76400</v>
      </c>
      <c r="H1389" s="54" t="s">
        <v>2240</v>
      </c>
      <c r="I1389" s="54" t="s">
        <v>2274</v>
      </c>
      <c r="J1389" s="54" t="s">
        <v>2529</v>
      </c>
    </row>
    <row r="1390" spans="1:10">
      <c r="A1390" s="54" t="s">
        <v>144</v>
      </c>
      <c r="B1390" s="54" t="s">
        <v>3402</v>
      </c>
      <c r="C1390" s="54" t="s">
        <v>2287</v>
      </c>
      <c r="E1390" s="54" t="s">
        <v>2234</v>
      </c>
      <c r="F1390" s="54" t="s">
        <v>2118</v>
      </c>
      <c r="G1390" s="54">
        <v>97500</v>
      </c>
      <c r="H1390" s="54" t="s">
        <v>2236</v>
      </c>
      <c r="I1390" s="54" t="s">
        <v>2278</v>
      </c>
      <c r="J1390" s="54" t="s">
        <v>2523</v>
      </c>
    </row>
    <row r="1391" spans="1:10">
      <c r="A1391" s="54" t="s">
        <v>146</v>
      </c>
      <c r="B1391" s="54" t="s">
        <v>3403</v>
      </c>
      <c r="C1391" s="54" t="s">
        <v>2287</v>
      </c>
      <c r="E1391" s="54" t="s">
        <v>2237</v>
      </c>
      <c r="F1391" s="54" t="s">
        <v>2118</v>
      </c>
      <c r="G1391" s="54">
        <v>70300</v>
      </c>
      <c r="H1391" s="54" t="s">
        <v>2251</v>
      </c>
      <c r="I1391" s="54" t="s">
        <v>2278</v>
      </c>
      <c r="J1391" s="54" t="s">
        <v>2523</v>
      </c>
    </row>
    <row r="1392" spans="1:10">
      <c r="A1392" s="54" t="s">
        <v>148</v>
      </c>
      <c r="B1392" s="54" t="s">
        <v>3404</v>
      </c>
      <c r="C1392" s="54" t="s">
        <v>2287</v>
      </c>
      <c r="E1392" s="54" t="s">
        <v>2249</v>
      </c>
      <c r="F1392" s="54" t="s">
        <v>2118</v>
      </c>
      <c r="G1392" s="54">
        <v>66500</v>
      </c>
      <c r="H1392" s="54" t="s">
        <v>2240</v>
      </c>
      <c r="I1392" s="54" t="s">
        <v>2278</v>
      </c>
      <c r="J1392" s="54" t="s">
        <v>2530</v>
      </c>
    </row>
    <row r="1393" spans="1:10">
      <c r="A1393" s="54" t="s">
        <v>150</v>
      </c>
      <c r="B1393" s="54" t="s">
        <v>3405</v>
      </c>
      <c r="C1393" s="54" t="s">
        <v>2287</v>
      </c>
      <c r="E1393" s="54" t="s">
        <v>2255</v>
      </c>
      <c r="F1393" s="54" t="s">
        <v>2118</v>
      </c>
      <c r="G1393" s="54">
        <v>67000</v>
      </c>
      <c r="H1393" s="54" t="s">
        <v>2240</v>
      </c>
      <c r="I1393" s="54" t="s">
        <v>2276</v>
      </c>
      <c r="J1393" s="54" t="s">
        <v>2510</v>
      </c>
    </row>
    <row r="1394" spans="1:10">
      <c r="A1394" s="54" t="s">
        <v>152</v>
      </c>
      <c r="B1394" s="54" t="s">
        <v>3406</v>
      </c>
      <c r="C1394" s="54" t="s">
        <v>2287</v>
      </c>
      <c r="E1394" s="54" t="s">
        <v>2234</v>
      </c>
      <c r="F1394" s="54" t="s">
        <v>2118</v>
      </c>
      <c r="G1394" s="54">
        <v>96600</v>
      </c>
      <c r="H1394" s="54" t="s">
        <v>2251</v>
      </c>
      <c r="I1394" s="54" t="s">
        <v>2277</v>
      </c>
      <c r="J1394" s="54" t="s">
        <v>2525</v>
      </c>
    </row>
    <row r="1395" spans="1:10">
      <c r="A1395" s="54" t="s">
        <v>154</v>
      </c>
      <c r="B1395" s="54" t="s">
        <v>3407</v>
      </c>
      <c r="C1395" s="54" t="s">
        <v>2287</v>
      </c>
      <c r="E1395" s="54" t="s">
        <v>2237</v>
      </c>
      <c r="F1395" s="54" t="s">
        <v>2118</v>
      </c>
      <c r="G1395" s="54">
        <v>70100</v>
      </c>
      <c r="H1395" s="54" t="s">
        <v>2245</v>
      </c>
      <c r="I1395" s="54" t="s">
        <v>2277</v>
      </c>
      <c r="J1395" s="54" t="s">
        <v>2515</v>
      </c>
    </row>
    <row r="1396" spans="1:10">
      <c r="A1396" s="54" t="s">
        <v>156</v>
      </c>
      <c r="B1396" s="54" t="s">
        <v>3408</v>
      </c>
      <c r="C1396" s="54" t="s">
        <v>2287</v>
      </c>
      <c r="E1396" s="54" t="s">
        <v>2249</v>
      </c>
      <c r="F1396" s="54" t="s">
        <v>2118</v>
      </c>
      <c r="G1396" s="54">
        <v>54200</v>
      </c>
      <c r="H1396" s="54" t="s">
        <v>2243</v>
      </c>
      <c r="I1396" s="54" t="s">
        <v>2256</v>
      </c>
      <c r="J1396" s="54" t="s">
        <v>2531</v>
      </c>
    </row>
    <row r="1397" spans="1:10">
      <c r="A1397" s="54" t="s">
        <v>158</v>
      </c>
      <c r="B1397" s="54" t="s">
        <v>3409</v>
      </c>
      <c r="C1397" s="54" t="s">
        <v>2287</v>
      </c>
      <c r="E1397" s="54" t="s">
        <v>2246</v>
      </c>
      <c r="F1397" s="54" t="s">
        <v>2128</v>
      </c>
      <c r="G1397" s="54">
        <v>18900</v>
      </c>
      <c r="H1397" s="54" t="s">
        <v>2269</v>
      </c>
      <c r="I1397" s="54" t="s">
        <v>2239</v>
      </c>
      <c r="J1397" s="54" t="s">
        <v>2532</v>
      </c>
    </row>
    <row r="1398" spans="1:10">
      <c r="A1398" s="54" t="s">
        <v>161</v>
      </c>
      <c r="B1398" s="54" t="s">
        <v>3410</v>
      </c>
      <c r="C1398" s="54" t="s">
        <v>2287</v>
      </c>
      <c r="E1398" s="54" t="s">
        <v>2270</v>
      </c>
      <c r="F1398" s="54" t="s">
        <v>2128</v>
      </c>
      <c r="G1398" s="54">
        <v>25800</v>
      </c>
      <c r="H1398" s="54" t="s">
        <v>2251</v>
      </c>
      <c r="I1398" s="54" t="s">
        <v>2254</v>
      </c>
      <c r="J1398" s="54" t="s">
        <v>2533</v>
      </c>
    </row>
    <row r="1399" spans="1:10">
      <c r="A1399" s="54" t="s">
        <v>163</v>
      </c>
      <c r="B1399" s="54" t="s">
        <v>3411</v>
      </c>
      <c r="C1399" s="54" t="s">
        <v>2287</v>
      </c>
      <c r="E1399" s="54" t="s">
        <v>2246</v>
      </c>
      <c r="F1399" s="54" t="s">
        <v>2128</v>
      </c>
      <c r="G1399" s="54">
        <v>28100</v>
      </c>
      <c r="H1399" s="54" t="s">
        <v>2251</v>
      </c>
      <c r="I1399" s="54" t="s">
        <v>2252</v>
      </c>
      <c r="J1399" s="54" t="s">
        <v>2534</v>
      </c>
    </row>
    <row r="1400" spans="1:10">
      <c r="A1400" s="54" t="s">
        <v>165</v>
      </c>
      <c r="B1400" s="54" t="s">
        <v>3412</v>
      </c>
      <c r="C1400" s="54" t="s">
        <v>2287</v>
      </c>
      <c r="E1400" s="54" t="s">
        <v>2246</v>
      </c>
      <c r="F1400" s="54" t="s">
        <v>2128</v>
      </c>
      <c r="G1400" s="54">
        <v>29800</v>
      </c>
      <c r="H1400" s="54" t="s">
        <v>2251</v>
      </c>
      <c r="I1400" s="54" t="s">
        <v>2254</v>
      </c>
      <c r="J1400" s="54" t="s">
        <v>2535</v>
      </c>
    </row>
    <row r="1401" spans="1:10">
      <c r="A1401" s="54" t="s">
        <v>167</v>
      </c>
      <c r="B1401" s="54" t="s">
        <v>3413</v>
      </c>
      <c r="C1401" s="54" t="s">
        <v>2287</v>
      </c>
      <c r="E1401" s="54" t="s">
        <v>2267</v>
      </c>
      <c r="F1401" s="54" t="s">
        <v>2128</v>
      </c>
      <c r="G1401" s="54">
        <v>30600</v>
      </c>
      <c r="H1401" s="54" t="s">
        <v>2240</v>
      </c>
      <c r="I1401" s="54" t="s">
        <v>2254</v>
      </c>
      <c r="J1401" s="54" t="s">
        <v>2536</v>
      </c>
    </row>
    <row r="1402" spans="1:10">
      <c r="A1402" s="54" t="s">
        <v>169</v>
      </c>
      <c r="B1402" s="54" t="s">
        <v>3414</v>
      </c>
      <c r="C1402" s="54" t="s">
        <v>2287</v>
      </c>
      <c r="E1402" s="54" t="s">
        <v>2267</v>
      </c>
      <c r="F1402" s="54" t="s">
        <v>2128</v>
      </c>
      <c r="G1402" s="54">
        <v>28300</v>
      </c>
      <c r="H1402" s="54" t="s">
        <v>2251</v>
      </c>
      <c r="I1402" s="54" t="s">
        <v>2257</v>
      </c>
      <c r="J1402" s="54" t="s">
        <v>2537</v>
      </c>
    </row>
    <row r="1403" spans="1:10">
      <c r="A1403" s="54" t="s">
        <v>171</v>
      </c>
      <c r="B1403" s="54" t="s">
        <v>3415</v>
      </c>
      <c r="C1403" s="54" t="s">
        <v>2287</v>
      </c>
      <c r="E1403" s="54" t="s">
        <v>2246</v>
      </c>
      <c r="F1403" s="54" t="s">
        <v>2128</v>
      </c>
      <c r="G1403" s="54">
        <v>33200</v>
      </c>
      <c r="H1403" s="54" t="s">
        <v>2251</v>
      </c>
      <c r="I1403" s="54" t="s">
        <v>2257</v>
      </c>
      <c r="J1403" s="54" t="s">
        <v>2536</v>
      </c>
    </row>
    <row r="1404" spans="1:10">
      <c r="A1404" s="54" t="s">
        <v>173</v>
      </c>
      <c r="B1404" s="54" t="s">
        <v>3416</v>
      </c>
      <c r="C1404" s="54" t="s">
        <v>2287</v>
      </c>
      <c r="E1404" s="54" t="s">
        <v>2246</v>
      </c>
      <c r="F1404" s="54" t="s">
        <v>2128</v>
      </c>
      <c r="G1404" s="54">
        <v>32800</v>
      </c>
      <c r="H1404" s="54" t="s">
        <v>2245</v>
      </c>
      <c r="I1404" s="54" t="s">
        <v>2257</v>
      </c>
      <c r="J1404" s="54" t="s">
        <v>2538</v>
      </c>
    </row>
    <row r="1405" spans="1:10">
      <c r="A1405" s="54" t="s">
        <v>175</v>
      </c>
      <c r="B1405" s="54" t="s">
        <v>3417</v>
      </c>
      <c r="C1405" s="54" t="s">
        <v>2287</v>
      </c>
      <c r="E1405" s="54" t="s">
        <v>2267</v>
      </c>
      <c r="F1405" s="54" t="s">
        <v>2128</v>
      </c>
      <c r="G1405" s="54">
        <v>28000</v>
      </c>
      <c r="H1405" s="54" t="s">
        <v>2240</v>
      </c>
      <c r="I1405" s="54" t="s">
        <v>2257</v>
      </c>
      <c r="J1405" s="54" t="s">
        <v>2539</v>
      </c>
    </row>
    <row r="1406" spans="1:10">
      <c r="A1406" s="54" t="s">
        <v>177</v>
      </c>
      <c r="B1406" s="54" t="s">
        <v>3418</v>
      </c>
      <c r="C1406" s="54" t="s">
        <v>2287</v>
      </c>
      <c r="E1406" s="54" t="s">
        <v>2246</v>
      </c>
      <c r="F1406" s="54" t="s">
        <v>2128</v>
      </c>
      <c r="G1406" s="54">
        <v>29100</v>
      </c>
      <c r="H1406" s="54" t="s">
        <v>2240</v>
      </c>
      <c r="I1406" s="54" t="s">
        <v>2257</v>
      </c>
      <c r="J1406" s="54" t="s">
        <v>2540</v>
      </c>
    </row>
    <row r="1407" spans="1:10">
      <c r="A1407" s="54" t="s">
        <v>179</v>
      </c>
      <c r="B1407" s="54" t="s">
        <v>3419</v>
      </c>
      <c r="C1407" s="54" t="s">
        <v>2287</v>
      </c>
      <c r="E1407" s="54" t="s">
        <v>2267</v>
      </c>
      <c r="F1407" s="54" t="s">
        <v>2128</v>
      </c>
      <c r="G1407" s="54">
        <v>26300</v>
      </c>
      <c r="H1407" s="54" t="s">
        <v>2251</v>
      </c>
      <c r="I1407" s="54" t="s">
        <v>2235</v>
      </c>
      <c r="J1407" s="54" t="s">
        <v>2541</v>
      </c>
    </row>
    <row r="1408" spans="1:10">
      <c r="A1408" s="54" t="s">
        <v>181</v>
      </c>
      <c r="B1408" s="54" t="s">
        <v>3420</v>
      </c>
      <c r="C1408" s="54" t="s">
        <v>2287</v>
      </c>
      <c r="E1408" s="54" t="s">
        <v>2246</v>
      </c>
      <c r="F1408" s="54" t="s">
        <v>2128</v>
      </c>
      <c r="G1408" s="54">
        <v>34200</v>
      </c>
      <c r="H1408" s="54" t="s">
        <v>2251</v>
      </c>
      <c r="I1408" s="54" t="s">
        <v>2235</v>
      </c>
      <c r="J1408" s="54" t="s">
        <v>2538</v>
      </c>
    </row>
    <row r="1409" spans="1:10">
      <c r="A1409" s="54" t="s">
        <v>183</v>
      </c>
      <c r="B1409" s="54" t="s">
        <v>3421</v>
      </c>
      <c r="C1409" s="54" t="s">
        <v>2287</v>
      </c>
      <c r="E1409" s="54" t="s">
        <v>2246</v>
      </c>
      <c r="F1409" s="54" t="s">
        <v>2128</v>
      </c>
      <c r="G1409" s="54">
        <v>33500</v>
      </c>
      <c r="H1409" s="54" t="s">
        <v>2240</v>
      </c>
      <c r="I1409" s="54" t="s">
        <v>2235</v>
      </c>
      <c r="J1409" s="54" t="s">
        <v>2542</v>
      </c>
    </row>
    <row r="1410" spans="1:10">
      <c r="A1410" s="54" t="s">
        <v>185</v>
      </c>
      <c r="B1410" s="54" t="s">
        <v>3422</v>
      </c>
      <c r="C1410" s="54" t="s">
        <v>2287</v>
      </c>
      <c r="E1410" s="54" t="s">
        <v>2267</v>
      </c>
      <c r="F1410" s="54" t="s">
        <v>2128</v>
      </c>
      <c r="G1410" s="54">
        <v>27300</v>
      </c>
      <c r="H1410" s="54" t="s">
        <v>2251</v>
      </c>
      <c r="I1410" s="54" t="s">
        <v>2258</v>
      </c>
      <c r="J1410" s="54" t="s">
        <v>2539</v>
      </c>
    </row>
    <row r="1411" spans="1:10">
      <c r="A1411" s="54" t="s">
        <v>187</v>
      </c>
      <c r="B1411" s="54" t="s">
        <v>3423</v>
      </c>
      <c r="C1411" s="54" t="s">
        <v>2287</v>
      </c>
      <c r="E1411" s="54" t="s">
        <v>2246</v>
      </c>
      <c r="F1411" s="54" t="s">
        <v>2128</v>
      </c>
      <c r="G1411" s="54">
        <v>31300</v>
      </c>
      <c r="H1411" s="54" t="s">
        <v>2251</v>
      </c>
      <c r="I1411" s="54" t="s">
        <v>2258</v>
      </c>
      <c r="J1411" s="54" t="s">
        <v>2543</v>
      </c>
    </row>
    <row r="1412" spans="1:10">
      <c r="A1412" s="54" t="s">
        <v>189</v>
      </c>
      <c r="B1412" s="54" t="s">
        <v>3424</v>
      </c>
      <c r="C1412" s="54" t="s">
        <v>2287</v>
      </c>
      <c r="E1412" s="54" t="s">
        <v>2246</v>
      </c>
      <c r="F1412" s="54" t="s">
        <v>2128</v>
      </c>
      <c r="G1412" s="54">
        <v>38600</v>
      </c>
      <c r="H1412" s="54" t="s">
        <v>2240</v>
      </c>
      <c r="I1412" s="54" t="s">
        <v>2258</v>
      </c>
      <c r="J1412" s="54" t="s">
        <v>2544</v>
      </c>
    </row>
    <row r="1413" spans="1:10">
      <c r="A1413" s="54" t="s">
        <v>191</v>
      </c>
      <c r="B1413" s="54" t="s">
        <v>3425</v>
      </c>
      <c r="C1413" s="54" t="s">
        <v>2287</v>
      </c>
      <c r="E1413" s="54" t="s">
        <v>2246</v>
      </c>
      <c r="F1413" s="54" t="s">
        <v>2128</v>
      </c>
      <c r="G1413" s="54">
        <v>35800</v>
      </c>
      <c r="H1413" s="54" t="s">
        <v>2251</v>
      </c>
      <c r="I1413" s="54" t="s">
        <v>2260</v>
      </c>
      <c r="J1413" s="54" t="s">
        <v>2542</v>
      </c>
    </row>
    <row r="1414" spans="1:10">
      <c r="A1414" s="54" t="s">
        <v>193</v>
      </c>
      <c r="B1414" s="54" t="s">
        <v>3426</v>
      </c>
      <c r="C1414" s="54" t="s">
        <v>2287</v>
      </c>
      <c r="E1414" s="54" t="s">
        <v>2246</v>
      </c>
      <c r="F1414" s="54" t="s">
        <v>2128</v>
      </c>
      <c r="G1414" s="54">
        <v>32800</v>
      </c>
      <c r="H1414" s="54" t="s">
        <v>2251</v>
      </c>
      <c r="I1414" s="54" t="s">
        <v>2262</v>
      </c>
      <c r="J1414" s="54" t="s">
        <v>2544</v>
      </c>
    </row>
    <row r="1415" spans="1:10">
      <c r="A1415" s="54" t="s">
        <v>195</v>
      </c>
      <c r="B1415" s="54" t="s">
        <v>3427</v>
      </c>
      <c r="C1415" s="54" t="s">
        <v>2287</v>
      </c>
      <c r="E1415" s="54" t="s">
        <v>2246</v>
      </c>
      <c r="F1415" s="54" t="s">
        <v>2128</v>
      </c>
      <c r="G1415" s="54">
        <v>40400</v>
      </c>
      <c r="H1415" s="54" t="s">
        <v>2240</v>
      </c>
      <c r="I1415" s="54" t="s">
        <v>2262</v>
      </c>
      <c r="J1415" s="54" t="s">
        <v>2465</v>
      </c>
    </row>
    <row r="1416" spans="1:10">
      <c r="A1416" s="54" t="s">
        <v>197</v>
      </c>
      <c r="B1416" s="54" t="s">
        <v>3428</v>
      </c>
      <c r="C1416" s="54" t="s">
        <v>2287</v>
      </c>
      <c r="E1416" s="54" t="s">
        <v>2246</v>
      </c>
      <c r="F1416" s="54" t="s">
        <v>2128</v>
      </c>
      <c r="G1416" s="54">
        <v>39400</v>
      </c>
      <c r="H1416" s="54" t="s">
        <v>2251</v>
      </c>
      <c r="I1416" s="54" t="s">
        <v>2232</v>
      </c>
      <c r="J1416" s="54" t="s">
        <v>2499</v>
      </c>
    </row>
    <row r="1417" spans="1:10">
      <c r="A1417" s="54" t="s">
        <v>199</v>
      </c>
      <c r="B1417" s="54" t="s">
        <v>3429</v>
      </c>
      <c r="C1417" s="54" t="s">
        <v>2287</v>
      </c>
      <c r="E1417" s="54" t="s">
        <v>2246</v>
      </c>
      <c r="F1417" s="54" t="s">
        <v>2128</v>
      </c>
      <c r="G1417" s="54">
        <v>53700</v>
      </c>
      <c r="H1417" s="54" t="s">
        <v>2248</v>
      </c>
      <c r="I1417" s="54" t="s">
        <v>2274</v>
      </c>
      <c r="J1417" s="54" t="s">
        <v>2545</v>
      </c>
    </row>
    <row r="1418" spans="1:10">
      <c r="A1418" s="54" t="s">
        <v>202</v>
      </c>
      <c r="B1418" s="54" t="s">
        <v>3430</v>
      </c>
      <c r="C1418" s="54" t="s">
        <v>2287</v>
      </c>
      <c r="E1418" s="54" t="s">
        <v>2255</v>
      </c>
      <c r="F1418" s="54" t="s">
        <v>2126</v>
      </c>
      <c r="G1418" s="54">
        <v>34200</v>
      </c>
      <c r="H1418" s="54" t="s">
        <v>2251</v>
      </c>
      <c r="I1418" s="54" t="s">
        <v>2257</v>
      </c>
      <c r="J1418" s="54" t="s">
        <v>2299</v>
      </c>
    </row>
    <row r="1419" spans="1:10">
      <c r="A1419" s="54" t="s">
        <v>205</v>
      </c>
      <c r="B1419" s="54" t="s">
        <v>3431</v>
      </c>
      <c r="C1419" s="54" t="s">
        <v>2287</v>
      </c>
      <c r="E1419" s="54" t="s">
        <v>2255</v>
      </c>
      <c r="F1419" s="54" t="s">
        <v>2126</v>
      </c>
      <c r="G1419" s="54">
        <v>36700</v>
      </c>
      <c r="H1419" s="54" t="s">
        <v>2245</v>
      </c>
      <c r="I1419" s="54" t="s">
        <v>2257</v>
      </c>
      <c r="J1419" s="54" t="s">
        <v>2546</v>
      </c>
    </row>
    <row r="1420" spans="1:10">
      <c r="A1420" s="54" t="s">
        <v>207</v>
      </c>
      <c r="B1420" s="54" t="s">
        <v>3432</v>
      </c>
      <c r="C1420" s="54" t="s">
        <v>2287</v>
      </c>
      <c r="E1420" s="54" t="s">
        <v>2237</v>
      </c>
      <c r="F1420" s="54" t="s">
        <v>2126</v>
      </c>
      <c r="G1420" s="54">
        <v>39600</v>
      </c>
      <c r="H1420" s="54" t="s">
        <v>2236</v>
      </c>
      <c r="I1420" s="54" t="s">
        <v>2235</v>
      </c>
      <c r="J1420" s="54" t="s">
        <v>2448</v>
      </c>
    </row>
    <row r="1421" spans="1:10">
      <c r="A1421" s="54" t="s">
        <v>209</v>
      </c>
      <c r="B1421" s="54" t="s">
        <v>3433</v>
      </c>
      <c r="C1421" s="54" t="s">
        <v>2287</v>
      </c>
      <c r="E1421" s="54" t="s">
        <v>2255</v>
      </c>
      <c r="F1421" s="54" t="s">
        <v>2126</v>
      </c>
      <c r="G1421" s="54">
        <v>37200</v>
      </c>
      <c r="H1421" s="54" t="s">
        <v>2251</v>
      </c>
      <c r="I1421" s="54" t="s">
        <v>2235</v>
      </c>
      <c r="J1421" s="54" t="s">
        <v>2394</v>
      </c>
    </row>
    <row r="1422" spans="1:10">
      <c r="A1422" s="54" t="s">
        <v>211</v>
      </c>
      <c r="B1422" s="54" t="s">
        <v>3434</v>
      </c>
      <c r="C1422" s="54" t="s">
        <v>2287</v>
      </c>
      <c r="E1422" s="54" t="s">
        <v>2237</v>
      </c>
      <c r="F1422" s="54" t="s">
        <v>2126</v>
      </c>
      <c r="G1422" s="54">
        <v>40700</v>
      </c>
      <c r="H1422" s="54" t="s">
        <v>2251</v>
      </c>
      <c r="I1422" s="54" t="s">
        <v>2235</v>
      </c>
      <c r="J1422" s="54" t="s">
        <v>2347</v>
      </c>
    </row>
    <row r="1423" spans="1:10">
      <c r="A1423" s="54" t="s">
        <v>213</v>
      </c>
      <c r="B1423" s="54" t="s">
        <v>3435</v>
      </c>
      <c r="C1423" s="54" t="s">
        <v>2287</v>
      </c>
      <c r="E1423" s="54" t="s">
        <v>2255</v>
      </c>
      <c r="F1423" s="54" t="s">
        <v>2126</v>
      </c>
      <c r="G1423" s="54">
        <v>36100</v>
      </c>
      <c r="H1423" s="54" t="s">
        <v>2245</v>
      </c>
      <c r="I1423" s="54" t="s">
        <v>2235</v>
      </c>
      <c r="J1423" s="54" t="s">
        <v>2547</v>
      </c>
    </row>
    <row r="1424" spans="1:10">
      <c r="A1424" s="54" t="s">
        <v>215</v>
      </c>
      <c r="B1424" s="54" t="s">
        <v>3436</v>
      </c>
      <c r="C1424" s="54" t="s">
        <v>2287</v>
      </c>
      <c r="E1424" s="54" t="s">
        <v>2237</v>
      </c>
      <c r="F1424" s="54" t="s">
        <v>2126</v>
      </c>
      <c r="G1424" s="54">
        <v>46400</v>
      </c>
      <c r="H1424" s="54" t="s">
        <v>2236</v>
      </c>
      <c r="I1424" s="54" t="s">
        <v>2258</v>
      </c>
      <c r="J1424" s="54" t="s">
        <v>2333</v>
      </c>
    </row>
    <row r="1425" spans="1:10">
      <c r="A1425" s="54" t="s">
        <v>217</v>
      </c>
      <c r="B1425" s="54" t="s">
        <v>3437</v>
      </c>
      <c r="C1425" s="54" t="s">
        <v>2287</v>
      </c>
      <c r="E1425" s="54" t="s">
        <v>2241</v>
      </c>
      <c r="F1425" s="54" t="s">
        <v>2126</v>
      </c>
      <c r="G1425" s="54">
        <v>45400</v>
      </c>
      <c r="H1425" s="54" t="s">
        <v>2236</v>
      </c>
      <c r="I1425" s="54" t="s">
        <v>2258</v>
      </c>
      <c r="J1425" s="54" t="s">
        <v>2335</v>
      </c>
    </row>
    <row r="1426" spans="1:10">
      <c r="A1426" s="54" t="s">
        <v>218</v>
      </c>
      <c r="B1426" s="54" t="s">
        <v>3438</v>
      </c>
      <c r="C1426" s="54" t="s">
        <v>2287</v>
      </c>
      <c r="E1426" s="54" t="s">
        <v>2237</v>
      </c>
      <c r="F1426" s="54" t="s">
        <v>2126</v>
      </c>
      <c r="G1426" s="54">
        <v>45700</v>
      </c>
      <c r="H1426" s="54" t="s">
        <v>2251</v>
      </c>
      <c r="I1426" s="54" t="s">
        <v>2258</v>
      </c>
      <c r="J1426" s="54" t="s">
        <v>2336</v>
      </c>
    </row>
    <row r="1427" spans="1:10">
      <c r="A1427" s="54" t="s">
        <v>220</v>
      </c>
      <c r="B1427" s="54" t="s">
        <v>3439</v>
      </c>
      <c r="C1427" s="54" t="s">
        <v>2287</v>
      </c>
      <c r="E1427" s="54" t="s">
        <v>2255</v>
      </c>
      <c r="F1427" s="54" t="s">
        <v>2126</v>
      </c>
      <c r="G1427" s="54">
        <v>44900</v>
      </c>
      <c r="H1427" s="54" t="s">
        <v>2245</v>
      </c>
      <c r="I1427" s="54" t="s">
        <v>2258</v>
      </c>
      <c r="J1427" s="54" t="s">
        <v>2548</v>
      </c>
    </row>
    <row r="1428" spans="1:10">
      <c r="A1428" s="54" t="s">
        <v>222</v>
      </c>
      <c r="B1428" s="54" t="s">
        <v>3440</v>
      </c>
      <c r="C1428" s="54" t="s">
        <v>2287</v>
      </c>
      <c r="E1428" s="54" t="s">
        <v>2234</v>
      </c>
      <c r="F1428" s="54" t="s">
        <v>2126</v>
      </c>
      <c r="G1428" s="54">
        <v>59300</v>
      </c>
      <c r="H1428" s="54" t="s">
        <v>2248</v>
      </c>
      <c r="I1428" s="54" t="s">
        <v>2260</v>
      </c>
      <c r="J1428" s="54" t="s">
        <v>2448</v>
      </c>
    </row>
    <row r="1429" spans="1:10">
      <c r="A1429" s="54" t="s">
        <v>224</v>
      </c>
      <c r="B1429" s="54" t="s">
        <v>3441</v>
      </c>
      <c r="C1429" s="54" t="s">
        <v>2287</v>
      </c>
      <c r="E1429" s="54" t="s">
        <v>2237</v>
      </c>
      <c r="F1429" s="54" t="s">
        <v>2126</v>
      </c>
      <c r="G1429" s="54">
        <v>46800</v>
      </c>
      <c r="H1429" s="54" t="s">
        <v>2251</v>
      </c>
      <c r="I1429" s="54" t="s">
        <v>2260</v>
      </c>
      <c r="J1429" s="54" t="s">
        <v>2335</v>
      </c>
    </row>
    <row r="1430" spans="1:10">
      <c r="A1430" s="54" t="s">
        <v>226</v>
      </c>
      <c r="B1430" s="54" t="s">
        <v>3442</v>
      </c>
      <c r="C1430" s="54" t="s">
        <v>2287</v>
      </c>
      <c r="E1430" s="54" t="s">
        <v>2234</v>
      </c>
      <c r="F1430" s="54" t="s">
        <v>2126</v>
      </c>
      <c r="G1430" s="54">
        <v>55300</v>
      </c>
      <c r="H1430" s="54" t="s">
        <v>2251</v>
      </c>
      <c r="I1430" s="54" t="s">
        <v>2260</v>
      </c>
      <c r="J1430" s="54" t="s">
        <v>2336</v>
      </c>
    </row>
    <row r="1431" spans="1:10">
      <c r="A1431" s="54" t="s">
        <v>227</v>
      </c>
      <c r="B1431" s="54" t="s">
        <v>3443</v>
      </c>
      <c r="C1431" s="54" t="s">
        <v>2287</v>
      </c>
      <c r="E1431" s="54" t="s">
        <v>2255</v>
      </c>
      <c r="F1431" s="54" t="s">
        <v>2126</v>
      </c>
      <c r="G1431" s="54">
        <v>47200</v>
      </c>
      <c r="H1431" s="54" t="s">
        <v>2245</v>
      </c>
      <c r="I1431" s="54" t="s">
        <v>2260</v>
      </c>
      <c r="J1431" s="54" t="s">
        <v>2549</v>
      </c>
    </row>
    <row r="1432" spans="1:10">
      <c r="A1432" s="54" t="s">
        <v>228</v>
      </c>
      <c r="B1432" s="54" t="s">
        <v>3444</v>
      </c>
      <c r="C1432" s="54" t="s">
        <v>2287</v>
      </c>
      <c r="E1432" s="54" t="s">
        <v>2255</v>
      </c>
      <c r="F1432" s="54" t="s">
        <v>2126</v>
      </c>
      <c r="G1432" s="54">
        <v>48700</v>
      </c>
      <c r="H1432" s="54" t="s">
        <v>2272</v>
      </c>
      <c r="I1432" s="54" t="s">
        <v>2260</v>
      </c>
      <c r="J1432" s="54" t="s">
        <v>2550</v>
      </c>
    </row>
    <row r="1433" spans="1:10">
      <c r="A1433" s="54" t="s">
        <v>229</v>
      </c>
      <c r="B1433" s="54" t="s">
        <v>3445</v>
      </c>
      <c r="C1433" s="54" t="s">
        <v>2287</v>
      </c>
      <c r="E1433" s="54" t="s">
        <v>2237</v>
      </c>
      <c r="F1433" s="54" t="s">
        <v>2126</v>
      </c>
      <c r="G1433" s="54">
        <v>48400</v>
      </c>
      <c r="H1433" s="54" t="s">
        <v>2236</v>
      </c>
      <c r="I1433" s="54" t="s">
        <v>2262</v>
      </c>
      <c r="J1433" s="54" t="s">
        <v>2551</v>
      </c>
    </row>
    <row r="1434" spans="1:10">
      <c r="A1434" s="54" t="s">
        <v>231</v>
      </c>
      <c r="B1434" s="54" t="s">
        <v>3446</v>
      </c>
      <c r="C1434" s="54" t="s">
        <v>2287</v>
      </c>
      <c r="E1434" s="54" t="s">
        <v>2241</v>
      </c>
      <c r="F1434" s="54" t="s">
        <v>2126</v>
      </c>
      <c r="G1434" s="54">
        <v>50200</v>
      </c>
      <c r="H1434" s="54" t="s">
        <v>2236</v>
      </c>
      <c r="I1434" s="54" t="s">
        <v>2262</v>
      </c>
      <c r="J1434" s="54" t="s">
        <v>2354</v>
      </c>
    </row>
    <row r="1435" spans="1:10">
      <c r="A1435" s="54" t="s">
        <v>232</v>
      </c>
      <c r="B1435" s="54" t="s">
        <v>3447</v>
      </c>
      <c r="C1435" s="54" t="s">
        <v>2287</v>
      </c>
      <c r="E1435" s="54" t="s">
        <v>2237</v>
      </c>
      <c r="F1435" s="54" t="s">
        <v>2126</v>
      </c>
      <c r="G1435" s="54">
        <v>63400</v>
      </c>
      <c r="H1435" s="54" t="s">
        <v>2240</v>
      </c>
      <c r="I1435" s="54" t="s">
        <v>2262</v>
      </c>
      <c r="J1435" s="54" t="s">
        <v>2552</v>
      </c>
    </row>
    <row r="1436" spans="1:10">
      <c r="A1436" s="54" t="s">
        <v>233</v>
      </c>
      <c r="B1436" s="54" t="s">
        <v>3448</v>
      </c>
      <c r="C1436" s="54" t="s">
        <v>2287</v>
      </c>
      <c r="E1436" s="54" t="s">
        <v>2255</v>
      </c>
      <c r="F1436" s="54" t="s">
        <v>2126</v>
      </c>
      <c r="G1436" s="54">
        <v>49500</v>
      </c>
      <c r="H1436" s="54" t="s">
        <v>2272</v>
      </c>
      <c r="I1436" s="54" t="s">
        <v>2262</v>
      </c>
      <c r="J1436" s="54" t="s">
        <v>2553</v>
      </c>
    </row>
    <row r="1437" spans="1:10">
      <c r="A1437" s="54" t="s">
        <v>234</v>
      </c>
      <c r="B1437" s="54" t="s">
        <v>3449</v>
      </c>
      <c r="C1437" s="54" t="s">
        <v>2287</v>
      </c>
      <c r="E1437" s="54" t="s">
        <v>2237</v>
      </c>
      <c r="F1437" s="54" t="s">
        <v>2126</v>
      </c>
      <c r="G1437" s="54">
        <v>52400</v>
      </c>
      <c r="H1437" s="54" t="s">
        <v>2251</v>
      </c>
      <c r="I1437" s="54" t="s">
        <v>2264</v>
      </c>
      <c r="J1437" s="54" t="s">
        <v>2554</v>
      </c>
    </row>
    <row r="1438" spans="1:10">
      <c r="A1438" s="54" t="s">
        <v>235</v>
      </c>
      <c r="B1438" s="54" t="s">
        <v>3450</v>
      </c>
      <c r="C1438" s="54" t="s">
        <v>2287</v>
      </c>
      <c r="E1438" s="54" t="s">
        <v>2255</v>
      </c>
      <c r="F1438" s="54" t="s">
        <v>2126</v>
      </c>
      <c r="G1438" s="54">
        <v>44600</v>
      </c>
      <c r="H1438" s="54" t="s">
        <v>2245</v>
      </c>
      <c r="I1438" s="54" t="s">
        <v>2264</v>
      </c>
      <c r="J1438" s="54" t="s">
        <v>2550</v>
      </c>
    </row>
    <row r="1439" spans="1:10">
      <c r="A1439" s="54" t="s">
        <v>237</v>
      </c>
      <c r="B1439" s="54" t="s">
        <v>3451</v>
      </c>
      <c r="C1439" s="54" t="s">
        <v>2287</v>
      </c>
      <c r="E1439" s="54" t="s">
        <v>2237</v>
      </c>
      <c r="F1439" s="54" t="s">
        <v>2126</v>
      </c>
      <c r="G1439" s="54">
        <v>54100</v>
      </c>
      <c r="H1439" s="54" t="s">
        <v>2245</v>
      </c>
      <c r="I1439" s="54" t="s">
        <v>2264</v>
      </c>
      <c r="J1439" s="54" t="s">
        <v>2555</v>
      </c>
    </row>
    <row r="1440" spans="1:10">
      <c r="A1440" s="54" t="s">
        <v>238</v>
      </c>
      <c r="B1440" s="54" t="s">
        <v>3452</v>
      </c>
      <c r="C1440" s="54" t="s">
        <v>2287</v>
      </c>
      <c r="E1440" s="54" t="s">
        <v>2234</v>
      </c>
      <c r="F1440" s="54" t="s">
        <v>2126</v>
      </c>
      <c r="G1440" s="54">
        <v>69000</v>
      </c>
      <c r="H1440" s="54" t="s">
        <v>2236</v>
      </c>
      <c r="I1440" s="54" t="s">
        <v>2232</v>
      </c>
      <c r="J1440" s="54" t="s">
        <v>2556</v>
      </c>
    </row>
    <row r="1441" spans="1:10">
      <c r="A1441" s="54" t="s">
        <v>239</v>
      </c>
      <c r="B1441" s="54" t="s">
        <v>3453</v>
      </c>
      <c r="C1441" s="54" t="s">
        <v>2287</v>
      </c>
      <c r="E1441" s="54" t="s">
        <v>2237</v>
      </c>
      <c r="F1441" s="54" t="s">
        <v>2126</v>
      </c>
      <c r="G1441" s="54">
        <v>56600</v>
      </c>
      <c r="H1441" s="54" t="s">
        <v>2245</v>
      </c>
      <c r="I1441" s="54" t="s">
        <v>2232</v>
      </c>
      <c r="J1441" s="54" t="s">
        <v>2557</v>
      </c>
    </row>
    <row r="1442" spans="1:10">
      <c r="A1442" s="54" t="s">
        <v>241</v>
      </c>
      <c r="B1442" s="54" t="s">
        <v>3454</v>
      </c>
      <c r="C1442" s="54" t="s">
        <v>2287</v>
      </c>
      <c r="E1442" s="54" t="s">
        <v>2242</v>
      </c>
      <c r="F1442" s="54" t="s">
        <v>2126</v>
      </c>
      <c r="G1442" s="54">
        <v>83200</v>
      </c>
      <c r="H1442" s="54" t="s">
        <v>2253</v>
      </c>
      <c r="I1442" s="54" t="s">
        <v>2265</v>
      </c>
      <c r="J1442" s="54" t="s">
        <v>2558</v>
      </c>
    </row>
    <row r="1443" spans="1:10">
      <c r="A1443" s="54" t="s">
        <v>243</v>
      </c>
      <c r="B1443" s="54" t="s">
        <v>3455</v>
      </c>
      <c r="C1443" s="54" t="s">
        <v>2287</v>
      </c>
      <c r="E1443" s="54" t="s">
        <v>2237</v>
      </c>
      <c r="F1443" s="54" t="s">
        <v>2126</v>
      </c>
      <c r="G1443" s="54">
        <v>58600</v>
      </c>
      <c r="H1443" s="54" t="s">
        <v>2251</v>
      </c>
      <c r="I1443" s="54" t="s">
        <v>2265</v>
      </c>
      <c r="J1443" s="54" t="s">
        <v>2552</v>
      </c>
    </row>
    <row r="1444" spans="1:10">
      <c r="A1444" s="54" t="s">
        <v>2136</v>
      </c>
      <c r="B1444" s="54" t="s">
        <v>3456</v>
      </c>
      <c r="C1444" s="54" t="s">
        <v>2287</v>
      </c>
      <c r="E1444" s="54" t="s">
        <v>2267</v>
      </c>
      <c r="F1444" s="54" t="s">
        <v>2128</v>
      </c>
      <c r="G1444" s="54">
        <v>33800</v>
      </c>
      <c r="H1444" s="54" t="s">
        <v>2251</v>
      </c>
      <c r="I1444" s="54" t="s">
        <v>2260</v>
      </c>
      <c r="J1444" s="54" t="s">
        <v>2543</v>
      </c>
    </row>
    <row r="1445" spans="1:10">
      <c r="A1445" s="54" t="s">
        <v>2138</v>
      </c>
      <c r="B1445" s="54" t="s">
        <v>3457</v>
      </c>
      <c r="C1445" s="54" t="s">
        <v>2287</v>
      </c>
      <c r="E1445" s="54" t="s">
        <v>2246</v>
      </c>
      <c r="F1445" s="54" t="s">
        <v>71</v>
      </c>
      <c r="G1445" s="54">
        <v>33800</v>
      </c>
      <c r="H1445" s="54" t="s">
        <v>2243</v>
      </c>
      <c r="I1445" s="54" t="s">
        <v>2275</v>
      </c>
      <c r="J1445" s="54" t="s">
        <v>2477</v>
      </c>
    </row>
    <row r="1446" spans="1:10">
      <c r="A1446" s="54" t="s">
        <v>2140</v>
      </c>
      <c r="B1446" s="54" t="s">
        <v>3458</v>
      </c>
      <c r="C1446" s="54" t="s">
        <v>2287</v>
      </c>
      <c r="E1446" s="54" t="s">
        <v>2249</v>
      </c>
      <c r="F1446" s="54" t="s">
        <v>71</v>
      </c>
      <c r="G1446" s="54">
        <v>23500</v>
      </c>
      <c r="H1446" s="54" t="s">
        <v>2269</v>
      </c>
      <c r="I1446" s="54" t="s">
        <v>2244</v>
      </c>
      <c r="J1446" s="54" t="s">
        <v>2559</v>
      </c>
    </row>
    <row r="1447" spans="1:10">
      <c r="A1447" s="54" t="s">
        <v>2141</v>
      </c>
      <c r="B1447" s="54" t="s">
        <v>3459</v>
      </c>
      <c r="C1447" s="54" t="s">
        <v>2287</v>
      </c>
      <c r="E1447" s="54" t="s">
        <v>2249</v>
      </c>
      <c r="F1447" s="54" t="s">
        <v>71</v>
      </c>
      <c r="G1447" s="54">
        <v>34400</v>
      </c>
      <c r="H1447" s="54" t="s">
        <v>2245</v>
      </c>
      <c r="I1447" s="54" t="s">
        <v>2257</v>
      </c>
      <c r="J1447" s="54" t="s">
        <v>2560</v>
      </c>
    </row>
    <row r="1448" spans="1:10">
      <c r="A1448" s="54" t="s">
        <v>2142</v>
      </c>
      <c r="B1448" s="54" t="s">
        <v>3460</v>
      </c>
      <c r="C1448" s="54" t="s">
        <v>2287</v>
      </c>
      <c r="E1448" s="54" t="s">
        <v>2249</v>
      </c>
      <c r="F1448" s="54" t="s">
        <v>71</v>
      </c>
      <c r="G1448" s="54">
        <v>31500</v>
      </c>
      <c r="H1448" s="54" t="s">
        <v>2240</v>
      </c>
      <c r="I1448" s="54" t="s">
        <v>2257</v>
      </c>
      <c r="J1448" s="54" t="s">
        <v>2484</v>
      </c>
    </row>
    <row r="1449" spans="1:10">
      <c r="A1449" s="54" t="s">
        <v>2143</v>
      </c>
      <c r="B1449" s="54" t="s">
        <v>3461</v>
      </c>
      <c r="C1449" s="54" t="s">
        <v>2287</v>
      </c>
      <c r="E1449" s="54" t="s">
        <v>2255</v>
      </c>
      <c r="F1449" s="54" t="s">
        <v>71</v>
      </c>
      <c r="G1449" s="54">
        <v>42400</v>
      </c>
      <c r="H1449" s="54" t="s">
        <v>2245</v>
      </c>
      <c r="I1449" s="54" t="s">
        <v>2235</v>
      </c>
      <c r="J1449" s="54" t="s">
        <v>2561</v>
      </c>
    </row>
    <row r="1450" spans="1:10">
      <c r="A1450" s="54" t="s">
        <v>2145</v>
      </c>
      <c r="B1450" s="54" t="s">
        <v>3462</v>
      </c>
      <c r="C1450" s="54" t="s">
        <v>2287</v>
      </c>
      <c r="E1450" s="54" t="s">
        <v>2249</v>
      </c>
      <c r="F1450" s="54" t="s">
        <v>71</v>
      </c>
      <c r="G1450" s="54">
        <v>33700</v>
      </c>
      <c r="H1450" s="54" t="s">
        <v>2240</v>
      </c>
      <c r="I1450" s="54" t="s">
        <v>2235</v>
      </c>
      <c r="J1450" s="54" t="s">
        <v>2562</v>
      </c>
    </row>
    <row r="1451" spans="1:10">
      <c r="A1451" s="54" t="s">
        <v>2146</v>
      </c>
      <c r="B1451" s="54" t="s">
        <v>3463</v>
      </c>
      <c r="C1451" s="54" t="s">
        <v>2287</v>
      </c>
      <c r="E1451" s="54" t="s">
        <v>2249</v>
      </c>
      <c r="F1451" s="54" t="s">
        <v>71</v>
      </c>
      <c r="G1451" s="54">
        <v>31800</v>
      </c>
      <c r="H1451" s="54" t="s">
        <v>2272</v>
      </c>
      <c r="I1451" s="54" t="s">
        <v>2235</v>
      </c>
      <c r="J1451" s="54" t="s">
        <v>2494</v>
      </c>
    </row>
    <row r="1452" spans="1:10">
      <c r="A1452" s="54" t="s">
        <v>2148</v>
      </c>
      <c r="B1452" s="54" t="s">
        <v>3464</v>
      </c>
      <c r="C1452" s="54" t="s">
        <v>2287</v>
      </c>
      <c r="E1452" s="54" t="s">
        <v>2249</v>
      </c>
      <c r="F1452" s="54" t="s">
        <v>71</v>
      </c>
      <c r="G1452" s="54">
        <v>35800</v>
      </c>
      <c r="H1452" s="54" t="s">
        <v>2240</v>
      </c>
      <c r="I1452" s="54" t="s">
        <v>2258</v>
      </c>
      <c r="J1452" s="54" t="s">
        <v>2485</v>
      </c>
    </row>
    <row r="1453" spans="1:10">
      <c r="A1453" s="54" t="s">
        <v>2150</v>
      </c>
      <c r="B1453" s="54" t="s">
        <v>3465</v>
      </c>
      <c r="C1453" s="54" t="s">
        <v>2287</v>
      </c>
      <c r="E1453" s="54" t="s">
        <v>2249</v>
      </c>
      <c r="F1453" s="54" t="s">
        <v>71</v>
      </c>
      <c r="G1453" s="54">
        <v>35600</v>
      </c>
      <c r="H1453" s="54" t="s">
        <v>2268</v>
      </c>
      <c r="I1453" s="54" t="s">
        <v>2258</v>
      </c>
      <c r="J1453" s="54" t="s">
        <v>2563</v>
      </c>
    </row>
    <row r="1454" spans="1:10">
      <c r="A1454" s="54" t="s">
        <v>2151</v>
      </c>
      <c r="B1454" s="54" t="s">
        <v>3466</v>
      </c>
      <c r="C1454" s="54" t="s">
        <v>2287</v>
      </c>
      <c r="E1454" s="54" t="s">
        <v>2249</v>
      </c>
      <c r="F1454" s="54" t="s">
        <v>71</v>
      </c>
      <c r="G1454" s="54">
        <v>37900</v>
      </c>
      <c r="H1454" s="54" t="s">
        <v>2240</v>
      </c>
      <c r="I1454" s="54" t="s">
        <v>2260</v>
      </c>
      <c r="J1454" s="54" t="s">
        <v>2564</v>
      </c>
    </row>
    <row r="1455" spans="1:10">
      <c r="A1455" s="54" t="s">
        <v>2153</v>
      </c>
      <c r="B1455" s="54" t="s">
        <v>3467</v>
      </c>
      <c r="C1455" s="54" t="s">
        <v>2287</v>
      </c>
      <c r="E1455" s="54" t="s">
        <v>2255</v>
      </c>
      <c r="F1455" s="54" t="s">
        <v>71</v>
      </c>
      <c r="G1455" s="54">
        <v>42300</v>
      </c>
      <c r="H1455" s="54" t="s">
        <v>2240</v>
      </c>
      <c r="I1455" s="54" t="s">
        <v>2260</v>
      </c>
      <c r="J1455" s="54" t="s">
        <v>2495</v>
      </c>
    </row>
    <row r="1456" spans="1:10">
      <c r="A1456" s="54" t="s">
        <v>2154</v>
      </c>
      <c r="B1456" s="54" t="s">
        <v>3468</v>
      </c>
      <c r="C1456" s="54" t="s">
        <v>2287</v>
      </c>
      <c r="E1456" s="54" t="s">
        <v>2249</v>
      </c>
      <c r="F1456" s="54" t="s">
        <v>71</v>
      </c>
      <c r="G1456" s="54">
        <v>36000</v>
      </c>
      <c r="H1456" s="54" t="s">
        <v>2272</v>
      </c>
      <c r="I1456" s="54" t="s">
        <v>2260</v>
      </c>
      <c r="J1456" s="54" t="s">
        <v>2563</v>
      </c>
    </row>
    <row r="1457" spans="1:10">
      <c r="A1457" s="54" t="s">
        <v>2155</v>
      </c>
      <c r="B1457" s="54" t="s">
        <v>3469</v>
      </c>
      <c r="C1457" s="54" t="s">
        <v>2287</v>
      </c>
      <c r="E1457" s="54" t="s">
        <v>2249</v>
      </c>
      <c r="F1457" s="54" t="s">
        <v>71</v>
      </c>
      <c r="G1457" s="54">
        <v>41400</v>
      </c>
      <c r="H1457" s="54" t="s">
        <v>2240</v>
      </c>
      <c r="I1457" s="54" t="s">
        <v>2262</v>
      </c>
      <c r="J1457" s="54" t="s">
        <v>2494</v>
      </c>
    </row>
    <row r="1458" spans="1:10">
      <c r="A1458" s="54" t="s">
        <v>2156</v>
      </c>
      <c r="B1458" s="54" t="s">
        <v>3470</v>
      </c>
      <c r="C1458" s="54" t="s">
        <v>2287</v>
      </c>
      <c r="E1458" s="54" t="s">
        <v>2237</v>
      </c>
      <c r="F1458" s="54" t="s">
        <v>71</v>
      </c>
      <c r="G1458" s="54">
        <v>55200</v>
      </c>
      <c r="H1458" s="54" t="s">
        <v>2251</v>
      </c>
      <c r="I1458" s="54" t="s">
        <v>2264</v>
      </c>
      <c r="J1458" s="54" t="s">
        <v>2491</v>
      </c>
    </row>
    <row r="1459" spans="1:10">
      <c r="A1459" s="54" t="s">
        <v>2158</v>
      </c>
      <c r="B1459" s="54" t="s">
        <v>3471</v>
      </c>
      <c r="C1459" s="54" t="s">
        <v>2287</v>
      </c>
      <c r="E1459" s="54" t="s">
        <v>2242</v>
      </c>
      <c r="F1459" s="54" t="s">
        <v>71</v>
      </c>
      <c r="G1459" s="54">
        <v>60100</v>
      </c>
      <c r="H1459" s="54" t="s">
        <v>2251</v>
      </c>
      <c r="I1459" s="54" t="s">
        <v>2264</v>
      </c>
      <c r="J1459" s="54" t="s">
        <v>2500</v>
      </c>
    </row>
    <row r="1460" spans="1:10">
      <c r="A1460" s="54" t="s">
        <v>2159</v>
      </c>
      <c r="B1460" s="54" t="s">
        <v>3472</v>
      </c>
      <c r="C1460" s="54" t="s">
        <v>2287</v>
      </c>
      <c r="E1460" s="54" t="s">
        <v>2255</v>
      </c>
      <c r="F1460" s="54" t="s">
        <v>71</v>
      </c>
      <c r="G1460" s="54">
        <v>47500</v>
      </c>
      <c r="H1460" s="54" t="s">
        <v>2245</v>
      </c>
      <c r="I1460" s="54" t="s">
        <v>2264</v>
      </c>
      <c r="J1460" s="54" t="s">
        <v>2565</v>
      </c>
    </row>
    <row r="1461" spans="1:10">
      <c r="A1461" s="54" t="s">
        <v>2160</v>
      </c>
      <c r="B1461" s="54" t="s">
        <v>3473</v>
      </c>
      <c r="C1461" s="54" t="s">
        <v>2287</v>
      </c>
      <c r="E1461" s="54" t="s">
        <v>2237</v>
      </c>
      <c r="F1461" s="54" t="s">
        <v>71</v>
      </c>
      <c r="G1461" s="54">
        <v>56900</v>
      </c>
      <c r="H1461" s="54" t="s">
        <v>2245</v>
      </c>
      <c r="I1461" s="54" t="s">
        <v>2264</v>
      </c>
      <c r="J1461" s="54" t="s">
        <v>2492</v>
      </c>
    </row>
    <row r="1462" spans="1:10">
      <c r="A1462" s="54" t="s">
        <v>2161</v>
      </c>
      <c r="B1462" s="54" t="s">
        <v>3474</v>
      </c>
      <c r="C1462" s="54" t="s">
        <v>2287</v>
      </c>
      <c r="E1462" s="54" t="s">
        <v>2249</v>
      </c>
      <c r="F1462" s="54" t="s">
        <v>71</v>
      </c>
      <c r="G1462" s="54">
        <v>38500</v>
      </c>
      <c r="H1462" s="54" t="s">
        <v>2240</v>
      </c>
      <c r="I1462" s="54" t="s">
        <v>2264</v>
      </c>
      <c r="J1462" s="54" t="s">
        <v>2492</v>
      </c>
    </row>
    <row r="1463" spans="1:10">
      <c r="A1463" s="54" t="s">
        <v>2162</v>
      </c>
      <c r="B1463" s="54" t="s">
        <v>3475</v>
      </c>
      <c r="C1463" s="54" t="s">
        <v>2287</v>
      </c>
      <c r="E1463" s="54" t="s">
        <v>2255</v>
      </c>
      <c r="F1463" s="54" t="s">
        <v>71</v>
      </c>
      <c r="G1463" s="54">
        <v>49900</v>
      </c>
      <c r="H1463" s="54" t="s">
        <v>2240</v>
      </c>
      <c r="I1463" s="54" t="s">
        <v>2264</v>
      </c>
      <c r="J1463" s="54" t="s">
        <v>2566</v>
      </c>
    </row>
    <row r="1464" spans="1:10">
      <c r="A1464" s="54" t="s">
        <v>2164</v>
      </c>
      <c r="B1464" s="54" t="s">
        <v>3476</v>
      </c>
      <c r="C1464" s="54" t="s">
        <v>2287</v>
      </c>
      <c r="E1464" s="54" t="s">
        <v>2249</v>
      </c>
      <c r="F1464" s="54" t="s">
        <v>71</v>
      </c>
      <c r="G1464" s="54">
        <v>38000</v>
      </c>
      <c r="H1464" s="54" t="s">
        <v>2272</v>
      </c>
      <c r="I1464" s="54" t="s">
        <v>2264</v>
      </c>
      <c r="J1464" s="54" t="s">
        <v>2495</v>
      </c>
    </row>
    <row r="1465" spans="1:10">
      <c r="A1465" s="54" t="s">
        <v>2165</v>
      </c>
      <c r="B1465" s="54" t="s">
        <v>3477</v>
      </c>
      <c r="C1465" s="54" t="s">
        <v>2287</v>
      </c>
      <c r="E1465" s="54" t="s">
        <v>2255</v>
      </c>
      <c r="F1465" s="54" t="s">
        <v>71</v>
      </c>
      <c r="G1465" s="54">
        <v>48600</v>
      </c>
      <c r="H1465" s="54" t="s">
        <v>2245</v>
      </c>
      <c r="I1465" s="54" t="s">
        <v>2232</v>
      </c>
      <c r="J1465" s="54" t="s">
        <v>2566</v>
      </c>
    </row>
    <row r="1466" spans="1:10">
      <c r="A1466" s="54" t="s">
        <v>2166</v>
      </c>
      <c r="B1466" s="54" t="s">
        <v>3478</v>
      </c>
      <c r="C1466" s="54" t="s">
        <v>2287</v>
      </c>
      <c r="E1466" s="54" t="s">
        <v>2234</v>
      </c>
      <c r="F1466" s="54" t="s">
        <v>71</v>
      </c>
      <c r="G1466" s="54">
        <v>81800</v>
      </c>
      <c r="H1466" s="54" t="s">
        <v>2245</v>
      </c>
      <c r="I1466" s="54" t="s">
        <v>2232</v>
      </c>
      <c r="J1466" s="54" t="s">
        <v>2567</v>
      </c>
    </row>
    <row r="1467" spans="1:10">
      <c r="A1467" s="54" t="s">
        <v>2168</v>
      </c>
      <c r="B1467" s="54" t="s">
        <v>3479</v>
      </c>
      <c r="C1467" s="54" t="s">
        <v>2287</v>
      </c>
      <c r="E1467" s="54" t="s">
        <v>2249</v>
      </c>
      <c r="F1467" s="54" t="s">
        <v>71</v>
      </c>
      <c r="G1467" s="54">
        <v>40800</v>
      </c>
      <c r="H1467" s="54" t="s">
        <v>2240</v>
      </c>
      <c r="I1467" s="54" t="s">
        <v>2232</v>
      </c>
      <c r="J1467" s="54" t="s">
        <v>2495</v>
      </c>
    </row>
    <row r="1468" spans="1:10">
      <c r="A1468" s="54" t="s">
        <v>2169</v>
      </c>
      <c r="B1468" s="54" t="s">
        <v>3480</v>
      </c>
      <c r="C1468" s="54" t="s">
        <v>2287</v>
      </c>
      <c r="E1468" s="54" t="s">
        <v>2237</v>
      </c>
      <c r="F1468" s="54" t="s">
        <v>71</v>
      </c>
      <c r="G1468" s="54">
        <v>61600</v>
      </c>
      <c r="H1468" s="54" t="s">
        <v>2251</v>
      </c>
      <c r="I1468" s="54" t="s">
        <v>2265</v>
      </c>
      <c r="J1468" s="54" t="s">
        <v>2566</v>
      </c>
    </row>
    <row r="1469" spans="1:10">
      <c r="A1469" s="54" t="s">
        <v>2171</v>
      </c>
      <c r="B1469" s="54" t="s">
        <v>3481</v>
      </c>
      <c r="C1469" s="54" t="s">
        <v>2287</v>
      </c>
      <c r="E1469" s="54" t="s">
        <v>2234</v>
      </c>
      <c r="F1469" s="54" t="s">
        <v>71</v>
      </c>
      <c r="G1469" s="54">
        <v>73700</v>
      </c>
      <c r="H1469" s="54" t="s">
        <v>2251</v>
      </c>
      <c r="I1469" s="54" t="s">
        <v>2265</v>
      </c>
      <c r="J1469" s="54" t="s">
        <v>2502</v>
      </c>
    </row>
    <row r="1470" spans="1:10">
      <c r="A1470" s="54" t="s">
        <v>2173</v>
      </c>
      <c r="B1470" s="54" t="s">
        <v>3482</v>
      </c>
      <c r="C1470" s="54" t="s">
        <v>2287</v>
      </c>
      <c r="E1470" s="54" t="s">
        <v>2234</v>
      </c>
      <c r="F1470" s="54" t="s">
        <v>71</v>
      </c>
      <c r="G1470" s="54">
        <v>86400</v>
      </c>
      <c r="H1470" s="54" t="s">
        <v>2245</v>
      </c>
      <c r="I1470" s="54" t="s">
        <v>2265</v>
      </c>
      <c r="J1470" s="54" t="s">
        <v>2568</v>
      </c>
    </row>
    <row r="1471" spans="1:10">
      <c r="A1471" s="54" t="s">
        <v>2175</v>
      </c>
      <c r="B1471" s="54" t="s">
        <v>3483</v>
      </c>
      <c r="C1471" s="54" t="s">
        <v>2287</v>
      </c>
      <c r="E1471" s="54" t="s">
        <v>2255</v>
      </c>
      <c r="F1471" s="54" t="s">
        <v>71</v>
      </c>
      <c r="G1471" s="54">
        <v>44500</v>
      </c>
      <c r="H1471" s="54" t="s">
        <v>2240</v>
      </c>
      <c r="I1471" s="54" t="s">
        <v>2265</v>
      </c>
      <c r="J1471" s="54" t="s">
        <v>2489</v>
      </c>
    </row>
    <row r="1472" spans="1:10">
      <c r="A1472" s="54" t="s">
        <v>2177</v>
      </c>
      <c r="B1472" s="54" t="s">
        <v>3484</v>
      </c>
      <c r="C1472" s="54" t="s">
        <v>2287</v>
      </c>
      <c r="E1472" s="54" t="s">
        <v>2249</v>
      </c>
      <c r="F1472" s="54" t="s">
        <v>71</v>
      </c>
      <c r="G1472" s="54">
        <v>49100</v>
      </c>
      <c r="H1472" s="54" t="s">
        <v>2272</v>
      </c>
      <c r="I1472" s="54" t="s">
        <v>2265</v>
      </c>
      <c r="J1472" s="54" t="s">
        <v>2567</v>
      </c>
    </row>
    <row r="1473" spans="1:10">
      <c r="A1473" s="54" t="s">
        <v>2178</v>
      </c>
      <c r="B1473" s="54" t="s">
        <v>3485</v>
      </c>
      <c r="C1473" s="54" t="s">
        <v>2287</v>
      </c>
      <c r="E1473" s="54" t="s">
        <v>2255</v>
      </c>
      <c r="F1473" s="54" t="s">
        <v>71</v>
      </c>
      <c r="G1473" s="54">
        <v>52300</v>
      </c>
      <c r="H1473" s="54" t="s">
        <v>2272</v>
      </c>
      <c r="I1473" s="54" t="s">
        <v>2265</v>
      </c>
      <c r="J1473" s="54" t="s">
        <v>2569</v>
      </c>
    </row>
    <row r="1474" spans="1:10">
      <c r="A1474" s="54" t="s">
        <v>2180</v>
      </c>
      <c r="B1474" s="54" t="s">
        <v>3486</v>
      </c>
      <c r="C1474" s="54" t="s">
        <v>2287</v>
      </c>
      <c r="E1474" s="54" t="s">
        <v>2237</v>
      </c>
      <c r="F1474" s="54" t="s">
        <v>71</v>
      </c>
      <c r="G1474" s="54">
        <v>61400</v>
      </c>
      <c r="H1474" s="54" t="s">
        <v>2272</v>
      </c>
      <c r="I1474" s="54" t="s">
        <v>2265</v>
      </c>
      <c r="J1474" s="54" t="s">
        <v>2570</v>
      </c>
    </row>
    <row r="1475" spans="1:10">
      <c r="A1475" s="54" t="s">
        <v>2181</v>
      </c>
      <c r="B1475" s="54" t="s">
        <v>3487</v>
      </c>
      <c r="C1475" s="54" t="s">
        <v>2287</v>
      </c>
      <c r="E1475" s="54" t="s">
        <v>2234</v>
      </c>
      <c r="F1475" s="54" t="s">
        <v>71</v>
      </c>
      <c r="G1475" s="54">
        <v>80800</v>
      </c>
      <c r="H1475" s="54" t="s">
        <v>2236</v>
      </c>
      <c r="I1475" s="54" t="s">
        <v>2274</v>
      </c>
      <c r="J1475" s="54" t="s">
        <v>2500</v>
      </c>
    </row>
    <row r="1476" spans="1:10">
      <c r="A1476" s="54" t="s">
        <v>2183</v>
      </c>
      <c r="B1476" s="54" t="s">
        <v>3488</v>
      </c>
      <c r="C1476" s="54" t="s">
        <v>2287</v>
      </c>
      <c r="E1476" s="54" t="s">
        <v>2242</v>
      </c>
      <c r="F1476" s="54" t="s">
        <v>71</v>
      </c>
      <c r="G1476" s="54">
        <v>65700</v>
      </c>
      <c r="H1476" s="54" t="s">
        <v>2236</v>
      </c>
      <c r="I1476" s="54" t="s">
        <v>2274</v>
      </c>
      <c r="J1476" s="54" t="s">
        <v>2502</v>
      </c>
    </row>
    <row r="1477" spans="1:10">
      <c r="A1477" s="54" t="s">
        <v>2184</v>
      </c>
      <c r="B1477" s="54" t="s">
        <v>3489</v>
      </c>
      <c r="C1477" s="54" t="s">
        <v>2287</v>
      </c>
      <c r="E1477" s="54" t="s">
        <v>2234</v>
      </c>
      <c r="F1477" s="54" t="s">
        <v>71</v>
      </c>
      <c r="G1477" s="54">
        <v>73800</v>
      </c>
      <c r="H1477" s="54" t="s">
        <v>2251</v>
      </c>
      <c r="I1477" s="54" t="s">
        <v>2274</v>
      </c>
      <c r="J1477" s="54" t="s">
        <v>2567</v>
      </c>
    </row>
    <row r="1478" spans="1:10">
      <c r="A1478" s="54" t="s">
        <v>2185</v>
      </c>
      <c r="B1478" s="54" t="s">
        <v>3490</v>
      </c>
      <c r="C1478" s="54" t="s">
        <v>2287</v>
      </c>
      <c r="E1478" s="54" t="s">
        <v>2234</v>
      </c>
      <c r="F1478" s="54" t="s">
        <v>71</v>
      </c>
      <c r="G1478" s="54">
        <v>84300</v>
      </c>
      <c r="H1478" s="54" t="s">
        <v>2245</v>
      </c>
      <c r="I1478" s="54" t="s">
        <v>2274</v>
      </c>
      <c r="J1478" s="54" t="s">
        <v>2570</v>
      </c>
    </row>
    <row r="1479" spans="1:10">
      <c r="A1479" s="54" t="s">
        <v>2186</v>
      </c>
      <c r="B1479" s="54" t="s">
        <v>3491</v>
      </c>
      <c r="C1479" s="54" t="s">
        <v>2287</v>
      </c>
      <c r="E1479" s="54" t="s">
        <v>2255</v>
      </c>
      <c r="F1479" s="54" t="s">
        <v>71</v>
      </c>
      <c r="G1479" s="54">
        <v>53900</v>
      </c>
      <c r="H1479" s="54" t="s">
        <v>2240</v>
      </c>
      <c r="I1479" s="54" t="s">
        <v>2274</v>
      </c>
      <c r="J1479" s="54" t="s">
        <v>2569</v>
      </c>
    </row>
    <row r="1480" spans="1:10">
      <c r="A1480" s="54" t="s">
        <v>2187</v>
      </c>
      <c r="B1480" s="54" t="s">
        <v>3492</v>
      </c>
      <c r="C1480" s="54" t="s">
        <v>2287</v>
      </c>
      <c r="E1480" s="54" t="s">
        <v>2237</v>
      </c>
      <c r="F1480" s="54" t="s">
        <v>71</v>
      </c>
      <c r="G1480" s="54">
        <v>66500</v>
      </c>
      <c r="H1480" s="54" t="s">
        <v>2240</v>
      </c>
      <c r="I1480" s="54" t="s">
        <v>2274</v>
      </c>
      <c r="J1480" s="54" t="s">
        <v>2570</v>
      </c>
    </row>
    <row r="1481" spans="1:10">
      <c r="A1481" s="54" t="s">
        <v>2189</v>
      </c>
      <c r="B1481" s="54" t="s">
        <v>3493</v>
      </c>
      <c r="C1481" s="54" t="s">
        <v>2287</v>
      </c>
      <c r="E1481" s="54" t="s">
        <v>2249</v>
      </c>
      <c r="F1481" s="54" t="s">
        <v>71</v>
      </c>
      <c r="G1481" s="54">
        <v>50200</v>
      </c>
      <c r="H1481" s="54" t="s">
        <v>2272</v>
      </c>
      <c r="I1481" s="54" t="s">
        <v>2274</v>
      </c>
      <c r="J1481" s="54" t="s">
        <v>2569</v>
      </c>
    </row>
    <row r="1482" spans="1:10">
      <c r="A1482" s="54" t="s">
        <v>2191</v>
      </c>
      <c r="B1482" s="54" t="s">
        <v>3494</v>
      </c>
      <c r="C1482" s="54" t="s">
        <v>2287</v>
      </c>
      <c r="E1482" s="54" t="s">
        <v>2234</v>
      </c>
      <c r="F1482" s="54" t="s">
        <v>71</v>
      </c>
      <c r="G1482" s="54">
        <v>84800</v>
      </c>
      <c r="H1482" s="54" t="s">
        <v>2236</v>
      </c>
      <c r="I1482" s="54" t="s">
        <v>2278</v>
      </c>
      <c r="J1482" s="54" t="s">
        <v>2571</v>
      </c>
    </row>
    <row r="1483" spans="1:10">
      <c r="A1483" s="54" t="s">
        <v>2193</v>
      </c>
      <c r="B1483" s="54" t="s">
        <v>3495</v>
      </c>
      <c r="C1483" s="54" t="s">
        <v>2287</v>
      </c>
      <c r="E1483" s="54" t="s">
        <v>2237</v>
      </c>
      <c r="F1483" s="54" t="s">
        <v>71</v>
      </c>
      <c r="G1483" s="54">
        <v>57600</v>
      </c>
      <c r="H1483" s="54" t="s">
        <v>2245</v>
      </c>
      <c r="I1483" s="54" t="s">
        <v>2278</v>
      </c>
      <c r="J1483" s="54" t="s">
        <v>2572</v>
      </c>
    </row>
    <row r="1484" spans="1:10">
      <c r="A1484" s="54" t="s">
        <v>2194</v>
      </c>
      <c r="B1484" s="54" t="s">
        <v>3496</v>
      </c>
      <c r="C1484" s="54" t="s">
        <v>2287</v>
      </c>
      <c r="E1484" s="54" t="s">
        <v>2249</v>
      </c>
      <c r="F1484" s="54" t="s">
        <v>71</v>
      </c>
      <c r="G1484" s="54">
        <v>57900</v>
      </c>
      <c r="H1484" s="54" t="s">
        <v>2240</v>
      </c>
      <c r="I1484" s="54" t="s">
        <v>2278</v>
      </c>
      <c r="J1484" s="54" t="s">
        <v>2573</v>
      </c>
    </row>
    <row r="1485" spans="1:10">
      <c r="A1485" s="54" t="s">
        <v>2196</v>
      </c>
      <c r="B1485" s="54" t="s">
        <v>3497</v>
      </c>
      <c r="C1485" s="54" t="s">
        <v>2287</v>
      </c>
      <c r="E1485" s="54" t="s">
        <v>2255</v>
      </c>
      <c r="F1485" s="54" t="s">
        <v>71</v>
      </c>
      <c r="G1485" s="54">
        <v>63300</v>
      </c>
      <c r="H1485" s="54" t="s">
        <v>2240</v>
      </c>
      <c r="I1485" s="54" t="s">
        <v>2278</v>
      </c>
      <c r="J1485" s="54" t="s">
        <v>2572</v>
      </c>
    </row>
    <row r="1486" spans="1:10">
      <c r="A1486" s="54" t="s">
        <v>2198</v>
      </c>
      <c r="B1486" s="54" t="s">
        <v>3498</v>
      </c>
      <c r="C1486" s="54" t="s">
        <v>2287</v>
      </c>
      <c r="E1486" s="54" t="s">
        <v>2237</v>
      </c>
      <c r="F1486" s="54" t="s">
        <v>71</v>
      </c>
      <c r="G1486" s="54">
        <v>66900</v>
      </c>
      <c r="H1486" s="54" t="s">
        <v>2240</v>
      </c>
      <c r="I1486" s="54" t="s">
        <v>2278</v>
      </c>
      <c r="J1486" s="54" t="s">
        <v>2572</v>
      </c>
    </row>
    <row r="1487" spans="1:10">
      <c r="A1487" s="54" t="s">
        <v>2199</v>
      </c>
      <c r="B1487" s="54" t="s">
        <v>3499</v>
      </c>
      <c r="C1487" s="54" t="s">
        <v>2287</v>
      </c>
      <c r="E1487" s="54" t="s">
        <v>2255</v>
      </c>
      <c r="F1487" s="54" t="s">
        <v>71</v>
      </c>
      <c r="G1487" s="54">
        <v>58200</v>
      </c>
      <c r="H1487" s="54" t="s">
        <v>2240</v>
      </c>
      <c r="I1487" s="54" t="s">
        <v>2276</v>
      </c>
      <c r="J1487" s="54" t="s">
        <v>2572</v>
      </c>
    </row>
    <row r="1488" spans="1:10">
      <c r="A1488" s="54" t="s">
        <v>2201</v>
      </c>
      <c r="B1488" s="54" t="s">
        <v>3500</v>
      </c>
      <c r="C1488" s="54" t="s">
        <v>2287</v>
      </c>
      <c r="E1488" s="54" t="s">
        <v>2249</v>
      </c>
      <c r="F1488" s="54" t="s">
        <v>71</v>
      </c>
      <c r="G1488" s="54">
        <v>55800</v>
      </c>
      <c r="H1488" s="54" t="s">
        <v>2272</v>
      </c>
      <c r="I1488" s="54" t="s">
        <v>2276</v>
      </c>
      <c r="J1488" s="54" t="s">
        <v>2574</v>
      </c>
    </row>
    <row r="1489" spans="1:10">
      <c r="A1489" s="54" t="s">
        <v>2203</v>
      </c>
      <c r="B1489" s="54" t="s">
        <v>3501</v>
      </c>
      <c r="C1489" s="54" t="s">
        <v>2287</v>
      </c>
      <c r="E1489" s="54" t="s">
        <v>2242</v>
      </c>
      <c r="F1489" s="54" t="s">
        <v>71</v>
      </c>
      <c r="G1489" s="54">
        <v>103800</v>
      </c>
      <c r="H1489" s="54" t="s">
        <v>2248</v>
      </c>
      <c r="I1489" s="54" t="s">
        <v>2277</v>
      </c>
      <c r="J1489" s="54" t="s">
        <v>2574</v>
      </c>
    </row>
    <row r="1490" spans="1:10">
      <c r="A1490" s="54" t="s">
        <v>2204</v>
      </c>
      <c r="B1490" s="54" t="s">
        <v>3502</v>
      </c>
      <c r="C1490" s="54" t="s">
        <v>2287</v>
      </c>
      <c r="E1490" s="54" t="s">
        <v>2234</v>
      </c>
      <c r="F1490" s="54" t="s">
        <v>71</v>
      </c>
      <c r="G1490" s="54">
        <v>84000</v>
      </c>
      <c r="H1490" s="54" t="s">
        <v>2251</v>
      </c>
      <c r="I1490" s="54" t="s">
        <v>2277</v>
      </c>
      <c r="J1490" s="54" t="s">
        <v>2572</v>
      </c>
    </row>
    <row r="1491" spans="1:10">
      <c r="A1491" s="54" t="s">
        <v>2205</v>
      </c>
      <c r="B1491" s="54" t="s">
        <v>3503</v>
      </c>
      <c r="C1491" s="54" t="s">
        <v>2287</v>
      </c>
      <c r="E1491" s="54" t="s">
        <v>2237</v>
      </c>
      <c r="F1491" s="54" t="s">
        <v>71</v>
      </c>
      <c r="G1491" s="54">
        <v>60900</v>
      </c>
      <c r="H1491" s="54" t="s">
        <v>2245</v>
      </c>
      <c r="I1491" s="54" t="s">
        <v>2277</v>
      </c>
      <c r="J1491" s="54" t="s">
        <v>2572</v>
      </c>
    </row>
  </sheetData>
  <phoneticPr fontId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7EDDFD5D4CE36742B638EEE0EB0686A9" ma:contentTypeVersion="13" ma:contentTypeDescription="新しいドキュメントを作成します。" ma:contentTypeScope="" ma:versionID="2d37b0f2886ac9cb925a6c73f0a15394">
  <xsd:schema xmlns:xsd="http://www.w3.org/2001/XMLSchema" xmlns:xs="http://www.w3.org/2001/XMLSchema" xmlns:p="http://schemas.microsoft.com/office/2006/metadata/properties" xmlns:ns2="80753e12-ec58-4df0-970d-2ce8e306e25e" xmlns:ns3="16951776-47de-498a-94cb-dda58e1d9f0c" targetNamespace="http://schemas.microsoft.com/office/2006/metadata/properties" ma:root="true" ma:fieldsID="3540db73b23292893fe4fc43aae57fde" ns2:_="" ns3:_="">
    <xsd:import namespace="80753e12-ec58-4df0-970d-2ce8e306e25e"/>
    <xsd:import namespace="16951776-47de-498a-94cb-dda58e1d9f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753e12-ec58-4df0-970d-2ce8e306e2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画像タグ" ma:readOnly="false" ma:fieldId="{5cf76f15-5ced-4ddc-b409-7134ff3c332f}" ma:taxonomyMulti="true" ma:sspId="baec4aeb-d159-410d-8e29-7b8081bc29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51776-47de-498a-94cb-dda58e1d9f0c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0e328254-55d5-4f6d-9ab5-fc64b6b9d66b}" ma:internalName="TaxCatchAll" ma:showField="CatchAllData" ma:web="16951776-47de-498a-94cb-dda58e1d9f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6951776-47de-498a-94cb-dda58e1d9f0c" xsi:nil="true"/>
    <lcf76f155ced4ddcb4097134ff3c332f xmlns="80753e12-ec58-4df0-970d-2ce8e306e25e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G A I A A B Q S w M E F A A C A A g A D U q I V x o a 9 R O m A A A A 9 w A A A B I A H A B D b 2 5 m a W c v U G F j a 2 F n Z S 5 4 b W w g o h g A K K A U A A A A A A A A A A A A A A A A A A A A A A A A A A A A h Y + x D o I w G I R f h X S n L c X B k J 8 y u B l J S E y M a 1 M q V K E Y W i z v 5 u A j + Q p i F H V z v L v v k r v 7 9 Q b Z 2 D b B R f V W d y Z F E a Y o U E Z 2 p T Z V i g Z 3 C J c o 4 1 A I e R K V C i b Y 2 G S 0 O k W 1 c + e E E O 8 9 9 j H u + o o w S i O y z z d b W a t W h N p Y J 4 x U 6 N M q / 7 c Q h 9 1 r D G c 4 i h a Y M R Z j C m R 2 I d f m S 7 B p 8 D P 9 M W E 1 N G 7 o F T + K c F 0 A m S W Q 9 w n + A F B L A w Q U A A I A C A A N S o h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U q I V 3 8 O H m d Y B Q A A r B I A A B M A H A B G b 3 J t d W x h c y 9 T Z W N 0 a W 9 u M S 5 t I K I Y A C i g F A A A A A A A A A A A A A A A A A A A A A A A A A A A A N 1 X 7 U s j R x j / L v g / D C O U D W z T J p Z C u V r Q 6 B 2 W n F p j a 0 U k r L s T H d z M h N n d U x G h U e i p p 1 y / 9 F X o C 5 W 2 U H o f S q G 9 9 s Q / Z h v P f u q / 0 G d 2 N 7 u T Z D e J b a H Q f E g m 8 / b 8 n u f 5 P S / j E N O l n K F K + F u 4 M z o y O u J s G o J Y a A w v C M p c Z B q u Y f M N j y C t m M N o A t n E H R 1 B 8 P E P L v 3 D Z / 7 B U 5 i c 2 T G J n S 9 5 Q h D m L n O x t c 7 5 l p b b W 5 0 z 6 m Q C T 8 3 e q y 7 M L s z j t f 3 V E m c u b F r T o 1 s O P / Q P v v Y P v / c P r u R 1 T f h 7 6 j e / u P n q F O 5 d M t Z t k q 8 Q G x A u 8 m 1 H i 4 X q i B j m J t J W S z H A m m 1 s o J U 1 O I Z X c A 4 Z z J L L k 7 N r 6 P U 3 E P N s O 5 e L h I 7 h m 6 v L 1 s m X s b T W 0 c d / P v v M 5 I y B I B w L n r S s E r e 9 O t P 6 w N Q R b h + M Q N E a W i I 7 b l 6 q a l D m A A p e r x N h U s O W B l n T c W l + b m 6 m t A Q w 3 U 3 C E N Z K Y F x i O y Q E G u F s H Z / 8 8 e m F i r L L J i E 6 R x u g k L 6 H E w R L V J A y Z Q T Q Y r C O / K k Q w + F M j u Z n 7 h t i S 4 4 W P Q Y G l T r h e 4 S v 8 x 0 5 K s + + V A l O l L l h 3 e W i H m 6 Q / y i z y M 6 b X h 1 w Y R 3 P e y 4 R y K K g L Q w C U Y I 7 z o t O S D X D R t v U c j f l w n 0 Q 7 k n K C V p P Z i s u + M 8 Q V g B l s S R / l k k k b B s x T p 1 A g T m y j e Z n U D 0 C D Q 6 j 0 f 3 R L G U b c m G a 1 g l z Y G U q V C T x G H 7 b k Q b t l D 5 N a z U i u Y w a h g s K s I B c e D 9 2 z O m v r a O H / s H J z X e f t B 7 / 7 D e B F 0 f + w S M w u 9 9 8 0 j p 6 v 3 X 8 Y + K q h k 0 j T 2 m 9 H l X t G + w E c e E R y a G p 3 W l i 0 z q F S Q 0 j 2 P K W x 1 1 S c X f h 3 p L z I K e j v e h 4 v p C 4 K l 9 U x u M K 7 I v j 6 / O f E u m f P 4 p B L g m D O T X w a A h 0 a b d B H G 0 Y N f W 9 D g S z z H 3 1 l b w 8 v q 9 g K 2 a u j P e u t E n m w g R y w Q j h r M q 4 z q U u 5 y a L + 0 n A t z 4 4 a x 2 f + c 3 T b h t A T C U B v 0 g Y M L Y d V b 3 m 6 l I W h 4 T p 1 h Q L A 0 i I u 9 X E c T g k w H 7 / 5 R u / + f T 6 / M p v g m G P e + N 8 k X B h E Z E E e l 9 F / m G g x / w P F V A h 3 y L 4 + 8 R 6 b 1 p I j / 7 O i F e D P L b c 8 8 s n f v P s + v F 5 h + X e u 1 A s 1 7 A N k 7 x j 2 B 7 R s u y s K 4 k G Y z 0 6 I 9 q H Z Q i C T d s m G i i 8 k C 4 9 a z t I n y n f r c x M l m 8 l v U 8 x K q Q V z U y 0 U b 1 y h U c G l E Z i 8 q q 7 K 8 g t a y N I w P H R p D q u g n 9 l n Z a 1 L i q A c z y q f + 3 i C X 4 R r r N M 3 U 0 t 2 C 6 z e 1 w u V 4 g T b Z c H B 2 H f c Y V R t Y G m a e g H K S w 1 S C 5 Q d E i i I G g 5 3 i 3 j C J w c h d j w o D A v Z M f 5 I F X + L 6 G u G n q I s M 8 w T F w C q h Z x T E E b E k 6 a u z M 9 o T Y J H Z d E L l 9 V q 8 w a e g G q B o b v 1 b H I W M q U w o x B B C j e k g A Z E I f m Q p a K K j U S v n R 1 V 0 N y p r v X + s 8 4 F J P m + q O H r R 9 k y / L 8 2 9 8 g K w 3 f r m W 6 T d E 3 r W k r w S P K M G E y a K u C l l T b w y / j f B 6 / J v s C z c y h C X i U c B e V q a O 8 F N R N Z i 4 X t 0 N h u x E O i 4 P r U D G 9 D g 1 j B x 1 r / Y p R G 8 1 A C O O 3 K 4 V F H a / k Q L A m v / v K V t T v 7 a b V h F r n D + J W L h O l 3 t M + d v I 1 M w 3 1 6 8 M K m R 1 l L 2 D Z U i o u l r k d B f G B k 2 Y 4 7 C q d B i E d a 1 F 0 1 w 3 m 1 Y B t E B e i a n K L R K u p G a E h u O X B w y f Y E s U K Y U R s 7 F Z J r U Z N S p i 5 G 6 5 G a X i b u N U N y B Q 4 b s O 7 w l d C r g Z z V c s z 7 H B f k k T C k X y H h T K T R A M K m R R k V t s P t c F 9 8 f j f a 4 w L M k W 2 V U 8 1 2 X B Z s g d x h 3 7 9 H q D K g 1 N 9 w K Y Z X 7 V 5 Z 3 L 7 F 1 J l 2 m t X f W t H k + k p X i F n i t + 7 O 6 U O w v Z 7 V I + O U D b A 7 X f + A l B L A Q I t A B Q A A g A I A A 1 K i F c a G v U T p g A A A P c A A A A S A A A A A A A A A A A A A A A A A A A A A A B D b 2 5 m a W c v U G F j a 2 F n Z S 5 4 b W x Q S w E C L Q A U A A I A C A A N S o h X D 8 r p q 6 Q A A A D p A A A A E w A A A A A A A A A A A A A A A A D y A A A A W 0 N v b n R l b n R f V H l w Z X N d L n h t b F B L A Q I t A B Q A A g A I A A 1 K i F d / D h 5 n W A U A A K w S A A A T A A A A A A A A A A A A A A A A A O M B A A B G b 3 J t d W x h c y 9 T Z W N 0 a W 9 u M S 5 t U E s F B g A A A A A D A A M A w g A A A I g H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g q A A A A A A A A V i o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d C U y M G N h d G F s b 2 d 1 Z S U y M C g y K T w v S X R l b V B h d G g + P C 9 J d G V t T G 9 j Y X R p b 2 4 + P F N 0 Y W J s Z U V u d H J p Z X M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+ O D i u O D k + O C s u O D v O O C t + O D p + O D s y I g L z 4 8 R W 5 0 c n k g V H l w Z T 0 i R m l s b G V k Q 2 9 t c G x l d G V S Z X N 1 b H R U b 1 d v c m t z a G V l d C I g V m F s d W U 9 I m w x I i A v P j x F b n R y e S B U e X B l P S J R d W V y e U l E I i B W Y W x 1 Z T 0 i c z M 0 Y 2 I w M G V k L T c 0 Y j I t N D E 4 N y 0 4 N W N l L W Y 2 O D g w N z Q 2 Y z N j Y S I g L z 4 8 R W 5 0 c n k g V H l w Z T 0 i T G 9 h Z G V k V G 9 B b m F s e X N p c 1 N l c n Z p Y 2 V z I i B W Y W x 1 Z T 0 i b D A i I C 8 + P E V u d H J 5 I F R 5 c G U 9 I k Z p b G x M Y X N 0 V X B k Y X R l Z C I g V m F s d W U 9 I m Q y M D I z L T E x L T E w V D E 1 O j E w O j E 0 L j U w O T A 2 O T d a I i A v P j x F b n R y e S B U e X B l P S J G a W x s Q 2 9 s d W 1 u V H l w Z X M i I F Z h b H V l P S J z Q U F B Q U F B W U F B Q U F B Q U F B Q U F B Q U F B Q U F E Q X d N R 0 F B Q U d B Q T 0 9 I i A v P j x F b n R y e S B U e X B l P S J G a W x s Q 2 9 s d W 1 u T m F t Z X M i I F Z h b H V l P S J z W y Z x d W 9 0 O 3 B y b 2 R 1 Y 3 Q m c X V v d D s s J n F 1 b 3 Q 7 b W F u d W Z h Y 3 R 1 c m V y X 2 N v Z G U m c X V v d D s s J n F 1 b 3 Q 7 U 2 V h c 2 9 u J n F 1 b 3 Q 7 L C Z x d W 9 0 O 0 R p b W V u c 2 l v b l 9 k Z X N j c m l w d G l v b i Z x d W 9 0 O y w m c X V v d D t z c G V j a W Z p Y 1 9 t Y X J r a W 5 n J n F 1 b 3 Q 7 L C Z x d W 9 0 O 0 9 F T W F y a 2 l u Z y Z x d W 9 0 O y w m c X V v d D t B Z G R p d G l v b m F s I E 9 F I G 1 h c m t p b m c m c X V v d D s s J n F 1 b 3 Q 7 Y 2 9 u b m V j d C Z x d W 9 0 O y w m c X V v d D t M b 3 c g b m 9 p c 2 U m c X V v d D s s J n F 1 b 3 Q 7 Z W 5 l c m d 5 X 2 V m Z m l j a W V u Y 3 k m c X V v d D s s J n F 1 b 3 Q 7 d 2 V 0 X 2 d y a X A m c X V v d D s s J n F 1 b 3 Q 7 Z W N v X 3 R 5 c m U m c X V v d D s s J n F 1 b 3 Q 7 Q 3 J v c 3 M t c 2 V j d G l v b m F s I H d p Z H R o J n F 1 b 3 Q 7 L C Z x d W 9 0 O 0 9 1 d G V y I G R p Y W 1 l d G V y J n F 1 b 3 Q 7 L C Z x d W 9 0 O 0 1 l Y X N 1 c m V k I H J p b S B 3 a W R 0 a C Z x d W 9 0 O y w m c X V v d D t V c 2 F i b G U g c m l t I H d p Z H R o J n F 1 b 3 Q 7 L C Z x d W 9 0 O 1 N 0 Y W 5 k Y X J k J n F 1 b 3 Q 7 L C Z x d W 9 0 O 3 d p Z H R o J n F 1 b 3 Q 7 L C Z x d W 9 0 O 3 J h d G l v J n F 1 b 3 Q 7 L C Z x d W 9 0 O 2 R p Y W 1 l d G V y J n F 1 b 3 Q 7 L C Z x d W 9 0 O 2 x v Y W Q g a W 5 k Z X g m c X V v d D s s J n F 1 b 3 Q 7 b G 9 h Z F 9 p b m R l e F 9 k d W F s J n F 1 b 3 Q 7 L C Z x d W 9 0 O 2 V 4 d H J h X 2 x v Y W Q m c X V v d D s s J n F 1 b 3 Q 7 c 3 B l Z W Q g a W 5 k Z X g m c X V v d D s s J n F 1 b 3 Q 7 R G l m Z m V y Z W 5 0 I H B h d H R l c m 4 g Z m x h Z y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E w O T M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5 0 I G N h d G F s b 2 d 1 Z S 9 B d X R v U m V t b 3 Z l Z E N v b H V t b n M x L n t w c m 9 k d W N 0 L D B 9 J n F 1 b 3 Q 7 L C Z x d W 9 0 O 1 N l Y 3 R p b 2 4 x L 1 B y a W 5 0 I G N h d G F s b 2 d 1 Z S 9 B d X R v U m V t b 3 Z l Z E N v b H V t b n M x L n t t Y W 5 1 Z m F j d H V y Z X J f Y 2 9 k Z S w x f S Z x d W 9 0 O y w m c X V v d D t T Z W N 0 a W 9 u M S 9 Q c m l u d C B j Y X R h b G 9 n d W U v Q X V 0 b 1 J l b W 9 2 Z W R D b 2 x 1 b W 5 z M S 5 7 U 2 V h c 2 9 u L D J 9 J n F 1 b 3 Q 7 L C Z x d W 9 0 O 1 N l Y 3 R p b 2 4 x L 1 B y a W 5 0 I G N h d G F s b 2 d 1 Z S 9 B d X R v U m V t b 3 Z l Z E N v b H V t b n M x L n t E a W 1 l b n N p b 2 5 f Z G V z Y 3 J p c H R p b 2 4 s M 3 0 m c X V v d D s s J n F 1 b 3 Q 7 U 2 V j d G l v b j E v U H J p b n Q g Y 2 F 0 Y W x v Z 3 V l L 0 F 1 d G 9 S Z W 1 v d m V k Q 2 9 s d W 1 u c z E u e 3 N w Z W N p Z m l j X 2 1 h c m t p b m c s N H 0 m c X V v d D s s J n F 1 b 3 Q 7 U 2 V j d G l v b j E v U H J p b n Q g Y 2 F 0 Y W x v Z 3 V l L 0 F 1 d G 9 S Z W 1 v d m V k Q 2 9 s d W 1 u c z E u e 0 9 F T W F y a 2 l u Z y w 1 f S Z x d W 9 0 O y w m c X V v d D t T Z W N 0 a W 9 u M S 9 Q c m l u d C B j Y X R h b G 9 n d W U v Q X V 0 b 1 J l b W 9 2 Z W R D b 2 x 1 b W 5 z M S 5 7 Q W R k a X R p b 2 5 h b C B P R S B t Y X J r a W 5 n L D Z 9 J n F 1 b 3 Q 7 L C Z x d W 9 0 O 1 N l Y 3 R p b 2 4 x L 1 B y a W 5 0 I G N h d G F s b 2 d 1 Z S 9 B d X R v U m V t b 3 Z l Z E N v b H V t b n M x L n t j b 2 5 u Z W N 0 L D d 9 J n F 1 b 3 Q 7 L C Z x d W 9 0 O 1 N l Y 3 R p b 2 4 x L 1 B y a W 5 0 I G N h d G F s b 2 d 1 Z S 9 B d X R v U m V t b 3 Z l Z E N v b H V t b n M x L n t M b 3 c g b m 9 p c 2 U s O H 0 m c X V v d D s s J n F 1 b 3 Q 7 U 2 V j d G l v b j E v U H J p b n Q g Y 2 F 0 Y W x v Z 3 V l L 0 F 1 d G 9 S Z W 1 v d m V k Q 2 9 s d W 1 u c z E u e 2 V u Z X J n e V 9 l Z m Z p Y 2 l l b m N 5 L D l 9 J n F 1 b 3 Q 7 L C Z x d W 9 0 O 1 N l Y 3 R p b 2 4 x L 1 B y a W 5 0 I G N h d G F s b 2 d 1 Z S 9 B d X R v U m V t b 3 Z l Z E N v b H V t b n M x L n t 3 Z X R f Z 3 J p c C w x M H 0 m c X V v d D s s J n F 1 b 3 Q 7 U 2 V j d G l v b j E v U H J p b n Q g Y 2 F 0 Y W x v Z 3 V l L 0 F 1 d G 9 S Z W 1 v d m V k Q 2 9 s d W 1 u c z E u e 2 V j b 1 9 0 e X J l L D E x f S Z x d W 9 0 O y w m c X V v d D t T Z W N 0 a W 9 u M S 9 Q c m l u d C B j Y X R h b G 9 n d W U v Q X V 0 b 1 J l b W 9 2 Z W R D b 2 x 1 b W 5 z M S 5 7 Q 3 J v c 3 M t c 2 V j d G l v b m F s I H d p Z H R o L D E y f S Z x d W 9 0 O y w m c X V v d D t T Z W N 0 a W 9 u M S 9 Q c m l u d C B j Y X R h b G 9 n d W U v Q X V 0 b 1 J l b W 9 2 Z W R D b 2 x 1 b W 5 z M S 5 7 T 3 V 0 Z X I g Z G l h b W V 0 Z X I s M T N 9 J n F 1 b 3 Q 7 L C Z x d W 9 0 O 1 N l Y 3 R p b 2 4 x L 1 B y a W 5 0 I G N h d G F s b 2 d 1 Z S 9 B d X R v U m V t b 3 Z l Z E N v b H V t b n M x L n t N Z W F z d X J l Z C B y a W 0 g d 2 l k d G g s M T R 9 J n F 1 b 3 Q 7 L C Z x d W 9 0 O 1 N l Y 3 R p b 2 4 x L 1 B y a W 5 0 I G N h d G F s b 2 d 1 Z S 9 B d X R v U m V t b 3 Z l Z E N v b H V t b n M x L n t V c 2 F i b G U g c m l t I H d p Z H R o L D E 1 f S Z x d W 9 0 O y w m c X V v d D t T Z W N 0 a W 9 u M S 9 Q c m l u d C B j Y X R h b G 9 n d W U v Q X V 0 b 1 J l b W 9 2 Z W R D b 2 x 1 b W 5 z M S 5 7 U 3 R h b m R h c m Q s M T Z 9 J n F 1 b 3 Q 7 L C Z x d W 9 0 O 1 N l Y 3 R p b 2 4 x L 1 B y a W 5 0 I G N h d G F s b 2 d 1 Z S 9 B d X R v U m V t b 3 Z l Z E N v b H V t b n M x L n t 3 a W R 0 a C w x N 3 0 m c X V v d D s s J n F 1 b 3 Q 7 U 2 V j d G l v b j E v U H J p b n Q g Y 2 F 0 Y W x v Z 3 V l L 0 F 1 d G 9 S Z W 1 v d m V k Q 2 9 s d W 1 u c z E u e 3 J h d G l v L D E 4 f S Z x d W 9 0 O y w m c X V v d D t T Z W N 0 a W 9 u M S 9 Q c m l u d C B j Y X R h b G 9 n d W U v Q X V 0 b 1 J l b W 9 2 Z W R D b 2 x 1 b W 5 z M S 5 7 Z G l h b W V 0 Z X I s M T l 9 J n F 1 b 3 Q 7 L C Z x d W 9 0 O 1 N l Y 3 R p b 2 4 x L 1 B y a W 5 0 I G N h d G F s b 2 d 1 Z S 9 B d X R v U m V t b 3 Z l Z E N v b H V t b n M x L n t s b 2 F k I G l u Z G V 4 L D I w f S Z x d W 9 0 O y w m c X V v d D t T Z W N 0 a W 9 u M S 9 Q c m l u d C B j Y X R h b G 9 n d W U v Q X V 0 b 1 J l b W 9 2 Z W R D b 2 x 1 b W 5 z M S 5 7 b G 9 h Z F 9 p b m R l e F 9 k d W F s L D I x f S Z x d W 9 0 O y w m c X V v d D t T Z W N 0 a W 9 u M S 9 Q c m l u d C B j Y X R h b G 9 n d W U v Q X V 0 b 1 J l b W 9 2 Z W R D b 2 x 1 b W 5 z M S 5 7 Z X h 0 c m F f b G 9 h Z C w y M n 0 m c X V v d D s s J n F 1 b 3 Q 7 U 2 V j d G l v b j E v U H J p b n Q g Y 2 F 0 Y W x v Z 3 V l L 0 F 1 d G 9 S Z W 1 v d m V k Q 2 9 s d W 1 u c z E u e 3 N w Z W V k I G l u Z G V 4 L D I z f S Z x d W 9 0 O y w m c X V v d D t T Z W N 0 a W 9 u M S 9 Q c m l u d C B j Y X R h b G 9 n d W U v Q X V 0 b 1 J l b W 9 2 Z W R D b 2 x 1 b W 5 z M S 5 7 R G l m Z m V y Z W 5 0 I H B h d H R l c m 4 g Z m x h Z y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1 B y a W 5 0 I G N h d G F s b 2 d 1 Z S 9 B d X R v U m V t b 3 Z l Z E N v b H V t b n M x L n t w c m 9 k d W N 0 L D B 9 J n F 1 b 3 Q 7 L C Z x d W 9 0 O 1 N l Y 3 R p b 2 4 x L 1 B y a W 5 0 I G N h d G F s b 2 d 1 Z S 9 B d X R v U m V t b 3 Z l Z E N v b H V t b n M x L n t t Y W 5 1 Z m F j d H V y Z X J f Y 2 9 k Z S w x f S Z x d W 9 0 O y w m c X V v d D t T Z W N 0 a W 9 u M S 9 Q c m l u d C B j Y X R h b G 9 n d W U v Q X V 0 b 1 J l b W 9 2 Z W R D b 2 x 1 b W 5 z M S 5 7 U 2 V h c 2 9 u L D J 9 J n F 1 b 3 Q 7 L C Z x d W 9 0 O 1 N l Y 3 R p b 2 4 x L 1 B y a W 5 0 I G N h d G F s b 2 d 1 Z S 9 B d X R v U m V t b 3 Z l Z E N v b H V t b n M x L n t E a W 1 l b n N p b 2 5 f Z G V z Y 3 J p c H R p b 2 4 s M 3 0 m c X V v d D s s J n F 1 b 3 Q 7 U 2 V j d G l v b j E v U H J p b n Q g Y 2 F 0 Y W x v Z 3 V l L 0 F 1 d G 9 S Z W 1 v d m V k Q 2 9 s d W 1 u c z E u e 3 N w Z W N p Z m l j X 2 1 h c m t p b m c s N H 0 m c X V v d D s s J n F 1 b 3 Q 7 U 2 V j d G l v b j E v U H J p b n Q g Y 2 F 0 Y W x v Z 3 V l L 0 F 1 d G 9 S Z W 1 v d m V k Q 2 9 s d W 1 u c z E u e 0 9 F T W F y a 2 l u Z y w 1 f S Z x d W 9 0 O y w m c X V v d D t T Z W N 0 a W 9 u M S 9 Q c m l u d C B j Y X R h b G 9 n d W U v Q X V 0 b 1 J l b W 9 2 Z W R D b 2 x 1 b W 5 z M S 5 7 Q W R k a X R p b 2 5 h b C B P R S B t Y X J r a W 5 n L D Z 9 J n F 1 b 3 Q 7 L C Z x d W 9 0 O 1 N l Y 3 R p b 2 4 x L 1 B y a W 5 0 I G N h d G F s b 2 d 1 Z S 9 B d X R v U m V t b 3 Z l Z E N v b H V t b n M x L n t j b 2 5 u Z W N 0 L D d 9 J n F 1 b 3 Q 7 L C Z x d W 9 0 O 1 N l Y 3 R p b 2 4 x L 1 B y a W 5 0 I G N h d G F s b 2 d 1 Z S 9 B d X R v U m V t b 3 Z l Z E N v b H V t b n M x L n t M b 3 c g b m 9 p c 2 U s O H 0 m c X V v d D s s J n F 1 b 3 Q 7 U 2 V j d G l v b j E v U H J p b n Q g Y 2 F 0 Y W x v Z 3 V l L 0 F 1 d G 9 S Z W 1 v d m V k Q 2 9 s d W 1 u c z E u e 2 V u Z X J n e V 9 l Z m Z p Y 2 l l b m N 5 L D l 9 J n F 1 b 3 Q 7 L C Z x d W 9 0 O 1 N l Y 3 R p b 2 4 x L 1 B y a W 5 0 I G N h d G F s b 2 d 1 Z S 9 B d X R v U m V t b 3 Z l Z E N v b H V t b n M x L n t 3 Z X R f Z 3 J p c C w x M H 0 m c X V v d D s s J n F 1 b 3 Q 7 U 2 V j d G l v b j E v U H J p b n Q g Y 2 F 0 Y W x v Z 3 V l L 0 F 1 d G 9 S Z W 1 v d m V k Q 2 9 s d W 1 u c z E u e 2 V j b 1 9 0 e X J l L D E x f S Z x d W 9 0 O y w m c X V v d D t T Z W N 0 a W 9 u M S 9 Q c m l u d C B j Y X R h b G 9 n d W U v Q X V 0 b 1 J l b W 9 2 Z W R D b 2 x 1 b W 5 z M S 5 7 Q 3 J v c 3 M t c 2 V j d G l v b m F s I H d p Z H R o L D E y f S Z x d W 9 0 O y w m c X V v d D t T Z W N 0 a W 9 u M S 9 Q c m l u d C B j Y X R h b G 9 n d W U v Q X V 0 b 1 J l b W 9 2 Z W R D b 2 x 1 b W 5 z M S 5 7 T 3 V 0 Z X I g Z G l h b W V 0 Z X I s M T N 9 J n F 1 b 3 Q 7 L C Z x d W 9 0 O 1 N l Y 3 R p b 2 4 x L 1 B y a W 5 0 I G N h d G F s b 2 d 1 Z S 9 B d X R v U m V t b 3 Z l Z E N v b H V t b n M x L n t N Z W F z d X J l Z C B y a W 0 g d 2 l k d G g s M T R 9 J n F 1 b 3 Q 7 L C Z x d W 9 0 O 1 N l Y 3 R p b 2 4 x L 1 B y a W 5 0 I G N h d G F s b 2 d 1 Z S 9 B d X R v U m V t b 3 Z l Z E N v b H V t b n M x L n t V c 2 F i b G U g c m l t I H d p Z H R o L D E 1 f S Z x d W 9 0 O y w m c X V v d D t T Z W N 0 a W 9 u M S 9 Q c m l u d C B j Y X R h b G 9 n d W U v Q X V 0 b 1 J l b W 9 2 Z W R D b 2 x 1 b W 5 z M S 5 7 U 3 R h b m R h c m Q s M T Z 9 J n F 1 b 3 Q 7 L C Z x d W 9 0 O 1 N l Y 3 R p b 2 4 x L 1 B y a W 5 0 I G N h d G F s b 2 d 1 Z S 9 B d X R v U m V t b 3 Z l Z E N v b H V t b n M x L n t 3 a W R 0 a C w x N 3 0 m c X V v d D s s J n F 1 b 3 Q 7 U 2 V j d G l v b j E v U H J p b n Q g Y 2 F 0 Y W x v Z 3 V l L 0 F 1 d G 9 S Z W 1 v d m V k Q 2 9 s d W 1 u c z E u e 3 J h d G l v L D E 4 f S Z x d W 9 0 O y w m c X V v d D t T Z W N 0 a W 9 u M S 9 Q c m l u d C B j Y X R h b G 9 n d W U v Q X V 0 b 1 J l b W 9 2 Z W R D b 2 x 1 b W 5 z M S 5 7 Z G l h b W V 0 Z X I s M T l 9 J n F 1 b 3 Q 7 L C Z x d W 9 0 O 1 N l Y 3 R p b 2 4 x L 1 B y a W 5 0 I G N h d G F s b 2 d 1 Z S 9 B d X R v U m V t b 3 Z l Z E N v b H V t b n M x L n t s b 2 F k I G l u Z G V 4 L D I w f S Z x d W 9 0 O y w m c X V v d D t T Z W N 0 a W 9 u M S 9 Q c m l u d C B j Y X R h b G 9 n d W U v Q X V 0 b 1 J l b W 9 2 Z W R D b 2 x 1 b W 5 z M S 5 7 b G 9 h Z F 9 p b m R l e F 9 k d W F s L D I x f S Z x d W 9 0 O y w m c X V v d D t T Z W N 0 a W 9 u M S 9 Q c m l u d C B j Y X R h b G 9 n d W U v Q X V 0 b 1 J l b W 9 2 Z W R D b 2 x 1 b W 5 z M S 5 7 Z X h 0 c m F f b G 9 h Z C w y M n 0 m c X V v d D s s J n F 1 b 3 Q 7 U 2 V j d G l v b j E v U H J p b n Q g Y 2 F 0 Y W x v Z 3 V l L 0 F 1 d G 9 S Z W 1 v d m V k Q 2 9 s d W 1 u c z E u e 3 N w Z W V k I G l u Z G V 4 L D I z f S Z x d W 9 0 O y w m c X V v d D t T Z W N 0 a W 9 u M S 9 Q c m l u d C B j Y X R h b G 9 n d W U v Q X V 0 b 1 J l b W 9 2 Z W R D b 2 x 1 b W 5 z M S 5 7 R G l m Z m V y Z W 5 0 I H B h d H R l c m 4 g Z m x h Z y w y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y a W 5 0 J T I w Y 2 F 0 Y W x v Z 3 V l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5 0 J T I w Y 2 F 0 Y W x v Z 3 V l J T I w K D I p L y V F M y U 4 M y U 5 N S V F M y U 4 M i V B M y V F M y U 4 M y V B Q i V F M y U 4 M i V C R i V F M y U 4 M y V C Q y V F M y U 4 M S U 5 N S V F M y U 4 M i U 4 Q y V F M y U 4 M S U 5 R i V F O C V B M S U 4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5 0 J T I w Y 2 F 0 Y W x v Z 3 V l J T I w K D I p L y V F O C V C R i V C R C V F N S U 4 Q S V B M C V F M y U 4 M S U 5 N S V F M y U 4 M i U 4 Q y V F M y U 4 M S U 5 R i V F N S U 4 O C U 5 N y V F R i V C Q y U 5 Q W N v b m 5 l Y 3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d C U y M G N h d G F s b 2 d 1 Z S U y M C g y K S 8 l R T U l O D k l O E E l R T k l O T k l Q T Q l R T M l O D E l O T U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d C U y M G N h d G F s b 2 d 1 Z S U y M C g y K S 8 l R T U l O E M l Q k E l R T U l O D g l O D c l R T M l O D I l O E E l R T g l Q T g l O T g l R T U l O E Y l Q j c l R T M l O D E l Q U I l R T M l O D I l O D g l R T M l O D I l O E I l R T U l O D g l O T c l R T M l O D E l Q U U l R T U l O D g l O D Y l R T U l O D k l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d C U y M G N h d G F s b 2 d 1 Z S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d C U y M G N h d G F s b 2 d 1 Z S U y M C g y K S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d C U y M G N h d G F s b 2 d 1 Z S U y M C g y K S 8 l R T Q l Q j g l Q T Y l R T M l O D E l Q j k l R T Y l O U I l Q k Y l R T M l O D E l O D g l R T M l O D I l O D k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d C U y M G N h d G F s b 2 d 1 Z S U y M C g y K S 8 l R T c l Q k Q l Q U U l R T M l O D E l O E Q l R T Y l O E Y l O U I l R T M l O D E l O D g l R T M l O D I l O D k l R T M l O D I l O E M l R T M l O D E l O U Y l R T U l O D A l Q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d C U y M G N h d G F s b 2 d 1 Z S U y M C g y K S 8 l R T c l Q k Q l Q U U l R T M l O D E l O E Q l R T Y l O E Y l O U I l R T M l O D E l O D g l R T M l O D I l O D k l R T M l O D I l O E M l R T M l O D E l O U Y l R T U l O D A l Q T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n Q l M j B j Y X R h b G 9 n d W U l M j A o M i k v J U U z J T g z J T k 1 J U U z J T g y J U E z J U U z J T g z J U F C J U U z J T g y J U J G J U U z J T g z J U J D J U U z J T g x J T k 1 J U U z J T g y J T h D J U U z J T g x J T l G J U U 4 J U E x J T h D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5 0 J T I w Y 2 F 0 Y W x v Z 3 V l J T I w K D I p L y V F O C V C R i V C R C V F N S U 4 Q S V B M C V F M y U 4 M S U 5 N S V F M y U 4 M i U 4 Q y V F M y U 4 M S U 5 R i V F N S U 4 O C U 5 N y V F R i V C Q y U 5 Q W V j b 1 9 0 e X J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n Q l M j B j Y X R h b G 9 n d W U l M j A o M i k v J U U 4 J U J G J U J E J U U 1 J T h B J U E w J U U z J T g x J T k 1 J U U z J T g y J T h D J U U z J T g x J T l G J U U 1 J T g 4 J T k 3 J U V G J U J D J T l B Z X h 0 c m F f b G 9 h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5 0 J T I w Y 2 F 0 Y W x v Z 3 V l J T I w K D I p L y V F N C V C O C V B N i V F M y U 4 M S V C O S V F N i U 5 Q i V C R i V F M y U 4 M S U 4 O C V F M y U 4 M i U 4 O S V F M y U 4 M i U 4 Q y V F M y U 4 M S U 5 R i V F N S U 4 O C U 5 N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d C U y M G N h d G F s b 2 d 1 Z S U y M C g y K S 8 l R T g l Q k Y l Q k Q l R T U l O E E l Q T A l R T M l O D E l O T U l R T M l O D I l O E M l R T M l O D E l O U Y l R T U l O D g l O T c l R U Y l Q k M l O U F E a W 1 l b n N p b 2 5 f Z G V z Y 3 J p c H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d C U y M G N h d G F s b 2 d 1 Z S U y M C g y K S 8 l R T Q l Q j g l Q T Y l R T M l O D E l Q j k l R T Y l O U I l Q k Y l R T M l O D E l O D g l R T M l O D I l O D k l R T M l O D I l O E M l R T M l O D E l O U Y l R T U l O D g l O T c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n Q l M j B j Y X R h b G 9 n d W U l M j A o M i k v J U U 2 J T k 2 J T g 3 J U U 1 J U F E J T k 3 J U U z J T g x J U F F J U U 3 J U E 3 J U J C J U U 4 J U E x J T h D J U U z J T g x J U F C J U U z J T g y J T g 4 J U U z J T g y J T h C J U U 1 J T g 4 J T k 3 J U U z J T g x J U F F J U U 1 J T g 4 J T g 2 J U U 1 J T g 5 J U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n Q l M j B j Y X R h b G 9 n d W U l M j A o M i k v J U U 3 J U J E J U F F J U U z J T g x J T h E J U U 2 J T h G J T l C J U U z J T g x J T g 4 J U U z J T g y J T g 5 J U U z J T g y J T h D J U U z J T g x J T l G J U U 1 J T g w J U E 0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5 0 J T I w Y 2 F 0 Y W x v Z 3 V l J T I w K D I p L y V F N y V C R C V B R S V F M y U 4 M S U 4 R C V F N i U 4 R i U 5 Q i V F M y U 4 M S U 4 O C V F M y U 4 M i U 4 O S V F M y U 4 M i U 4 Q y V F M y U 4 M S U 5 R i V F N S U 4 M C V B N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d C U y M G N h d G F s b 2 d 1 Z S U y M C g y K S 8 l R T U l O D k l O E E l R T k l O T k l Q T Q l R T M l O D E l O T U l R T M l O D I l O E M l R T M l O D E l O U Y l R T U l O D g l O T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n Q l M j B j Y X R h b G 9 n d W U l M j A o M i k v J U U 1 J T k w J T h E J U U 1 J T g 5 J T h E J U U z J T g x J T h D J U U 1 J U E 0 J T g 5 J U U 2 J T l C J U I 0 J U U z J T g x J T k 1 J U U z J T g y J T h D J U U z J T g x J T l G J U U 1 J T g 4 J T k 3 J T I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5 0 J T I w Y 2 F 0 Y W x v Z 3 V l J T I w K D I p L y V F N C V C O C V B N i V F M y U 4 M S V C O S V F N i U 5 Q i V C R i V F M y U 4 M S U 4 O C V F M y U 4 M i U 4 O S V F M y U 4 M i U 4 Q y V F M y U 4 M S U 5 R i V F N S U 4 O C U 5 N z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7 u P G 3 s p I n k G / c U q i o Q i d N Q A A A A A C A A A A A A A D Z g A A w A A A A B A A A A B B l q A f w Z n u u f l e a S S E F O f o A A A A A A S A A A C g A A A A E A A A A M 2 H L 5 p v S L l l k L I K + 5 O Z I P 5 Q A A A A D a m 5 y t C b x l 5 h t e r w I O m v W f 8 Q 2 F 3 X o a Q v u A 0 Y j n l Z C l 5 I 1 b d b B Z I + T r 8 z x T K / T E d 4 4 Q H L y n W U g 5 d q C o 3 k g Y l d 8 3 E m s B l 3 P Z D O e C Y F 3 1 v X K H k U A A A A Y j x a p k 7 R h w s 7 b 1 M k k G V S L T 5 L E A M = < / D a t a M a s h u p > 
</file>

<file path=customXml/itemProps1.xml><?xml version="1.0" encoding="utf-8"?>
<ds:datastoreItem xmlns:ds="http://schemas.openxmlformats.org/officeDocument/2006/customXml" ds:itemID="{FB55BDCE-7DEE-4095-BDAB-9B39300F06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0753e12-ec58-4df0-970d-2ce8e306e25e"/>
    <ds:schemaRef ds:uri="16951776-47de-498a-94cb-dda58e1d9f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CEF20E5-37FD-491C-8777-F565F001D511}">
  <ds:schemaRefs>
    <ds:schemaRef ds:uri="http://schemas.microsoft.com/office/2006/documentManagement/types"/>
    <ds:schemaRef ds:uri="http://schemas.microsoft.com/office/2006/metadata/properties"/>
    <ds:schemaRef ds:uri="http://purl.org/dc/elements/1.1/"/>
    <ds:schemaRef ds:uri="80753e12-ec58-4df0-970d-2ce8e306e25e"/>
    <ds:schemaRef ds:uri="http://schemas.openxmlformats.org/package/2006/metadata/core-properties"/>
    <ds:schemaRef ds:uri="http://purl.org/dc/terms/"/>
    <ds:schemaRef ds:uri="16951776-47de-498a-94cb-dda58e1d9f0c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C99C49E-5EE8-4C8C-AC2A-D6DE6A8F3DF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AB227D1-79F0-4FA2-AF96-794BDEE90D8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49</vt:i4>
      </vt:variant>
      <vt:variant>
        <vt:lpstr>名前付き一覧</vt:lpstr>
      </vt:variant>
      <vt:variant>
        <vt:i4>49</vt:i4>
      </vt:variant>
    </vt:vector>
  </HeadingPairs>
  <TitlesOfParts>
    <vt:vector size="98" baseType="lpstr">
      <vt:lpstr>参照元_製品の並び（MI）</vt:lpstr>
      <vt:lpstr>参照元_製品の並び（BFG）</vt:lpstr>
      <vt:lpstr>参照元_速度記号の並び</vt:lpstr>
      <vt:lpstr>技術承認記号の並び</vt:lpstr>
      <vt:lpstr>OEマークの並び</vt:lpstr>
      <vt:lpstr>カッコつきマークの並び</vt:lpstr>
      <vt:lpstr>価格係数</vt:lpstr>
      <vt:lpstr>参照テーブル</vt:lpstr>
      <vt:lpstr>価格表</vt:lpstr>
      <vt:lpstr>表紙</vt:lpstr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P_0002</vt:lpstr>
      <vt:lpstr>P_0003</vt:lpstr>
      <vt:lpstr>R_0200</vt:lpstr>
      <vt:lpstr>R_0201</vt:lpstr>
      <vt:lpstr>R_0202</vt:lpstr>
      <vt:lpstr>R_0203</vt:lpstr>
      <vt:lpstr>R_0204</vt:lpstr>
      <vt:lpstr>R_0205</vt:lpstr>
      <vt:lpstr>R_0206</vt:lpstr>
      <vt:lpstr>R_0207</vt:lpstr>
      <vt:lpstr>R_0208</vt:lpstr>
      <vt:lpstr>R_0209</vt:lpstr>
      <vt:lpstr>R_0210</vt:lpstr>
      <vt:lpstr>R_0211</vt:lpstr>
      <vt:lpstr>R_0212</vt:lpstr>
      <vt:lpstr>R_0213</vt:lpstr>
      <vt:lpstr>R_0214</vt:lpstr>
      <vt:lpstr>R_0215</vt:lpstr>
      <vt:lpstr>R_0216</vt:lpstr>
      <vt:lpstr>R_0217</vt:lpstr>
      <vt:lpstr>R_0218</vt:lpstr>
      <vt:lpstr>R_0219</vt:lpstr>
      <vt:lpstr>R_0220</vt:lpstr>
      <vt:lpstr>R_0221</vt:lpstr>
      <vt:lpstr>R_0222</vt:lpstr>
      <vt:lpstr>R_0223</vt:lpstr>
      <vt:lpstr>R_0224</vt:lpstr>
      <vt:lpstr>R_0225</vt:lpstr>
      <vt:lpstr>R_0226</vt:lpstr>
      <vt:lpstr>R_0227</vt:lpstr>
      <vt:lpstr>R_0228</vt:lpstr>
      <vt:lpstr>R_0229</vt:lpstr>
      <vt:lpstr>R_0230</vt:lpstr>
      <vt:lpstr>R_0231</vt:lpstr>
      <vt:lpstr>R_0232</vt:lpstr>
      <vt:lpstr>R_0233</vt:lpstr>
      <vt:lpstr>R_0234</vt:lpstr>
      <vt:lpstr>R_0235</vt:lpstr>
      <vt:lpstr>R_0236</vt:lpstr>
      <vt:lpstr>R_0237</vt:lpstr>
      <vt:lpstr>R_0238</vt:lpstr>
      <vt:lpstr>R_0239</vt:lpstr>
      <vt:lpstr>R_0240</vt:lpstr>
      <vt:lpstr>R_0241</vt:lpstr>
      <vt:lpstr>R_0242</vt:lpstr>
      <vt:lpstr>R_0243</vt:lpstr>
      <vt:lpstr>R_0244</vt:lpstr>
      <vt:lpstr>R_0245</vt:lpstr>
      <vt:lpstr>R_0246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Yukiko Obinata （大日方 裕紀子 - オビナタ ユキコ）</dc:creator>
  <cp:keywords/>
  <dc:description/>
  <cp:lastModifiedBy>小池 直樹</cp:lastModifiedBy>
  <cp:revision/>
  <dcterms:created xsi:type="dcterms:W3CDTF">2023-10-05T08:16:27Z</dcterms:created>
  <dcterms:modified xsi:type="dcterms:W3CDTF">2025-02-05T07:52:00Z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9e9a456-2778-4ca9-be06-1190b1e1118a_Enabled">
    <vt:lpwstr>true</vt:lpwstr>
  </property>
  <property fmtid="{D5CDD505-2E9C-101B-9397-08002B2CF9AE}" pid="3" name="MSIP_Label_09e9a456-2778-4ca9-be06-1190b1e1118a_SetDate">
    <vt:lpwstr>2023-10-05T08:35:14Z</vt:lpwstr>
  </property>
  <property fmtid="{D5CDD505-2E9C-101B-9397-08002B2CF9AE}" pid="4" name="MSIP_Label_09e9a456-2778-4ca9-be06-1190b1e1118a_Method">
    <vt:lpwstr>Standard</vt:lpwstr>
  </property>
  <property fmtid="{D5CDD505-2E9C-101B-9397-08002B2CF9AE}" pid="5" name="MSIP_Label_09e9a456-2778-4ca9-be06-1190b1e1118a_Name">
    <vt:lpwstr>D3</vt:lpwstr>
  </property>
  <property fmtid="{D5CDD505-2E9C-101B-9397-08002B2CF9AE}" pid="6" name="MSIP_Label_09e9a456-2778-4ca9-be06-1190b1e1118a_SiteId">
    <vt:lpwstr>658ba197-6c73-4fea-91bd-1c7d8de6bf2c</vt:lpwstr>
  </property>
  <property fmtid="{D5CDD505-2E9C-101B-9397-08002B2CF9AE}" pid="7" name="MSIP_Label_09e9a456-2778-4ca9-be06-1190b1e1118a_ActionId">
    <vt:lpwstr>a808b80c-17aa-43f5-9c64-bad5a98d6d55</vt:lpwstr>
  </property>
  <property fmtid="{D5CDD505-2E9C-101B-9397-08002B2CF9AE}" pid="8" name="MSIP_Label_09e9a456-2778-4ca9-be06-1190b1e1118a_ContentBits">
    <vt:lpwstr>0</vt:lpwstr>
  </property>
  <property fmtid="{D5CDD505-2E9C-101B-9397-08002B2CF9AE}" pid="9" name="ContentTypeId">
    <vt:lpwstr>0x0101007EDDFD5D4CE36742B638EEE0EB0686A9</vt:lpwstr>
  </property>
  <property fmtid="{D5CDD505-2E9C-101B-9397-08002B2CF9AE}" pid="10" name="MediaServiceImageTags">
    <vt:lpwstr/>
  </property>
</Properties>
</file>